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Verzeichnis" sheetId="2" state="visible" r:id="rId2"/>
    <sheet name="Prüfanlässe" sheetId="3" state="visible" r:id="rId3"/>
    <sheet name="Bestand" sheetId="4" state="visible" r:id="rId4"/>
    <sheet name="Rechnung" sheetId="5" state="visible" r:id="rId5"/>
    <sheet name="Ankündigung" sheetId="6" state="visible" r:id="rId6"/>
    <sheet name="Hinweise" sheetId="7" state="visible" r:id="rId7"/>
  </sheets>
  <definedNames>
    <definedName name="_xlnm._FilterDatabase" localSheetId="1" hidden="1">'Verzeichnis'!$A$4:$T$154</definedName>
    <definedName name="_xlnm.Print_Titles" localSheetId="1">'Verzeichnis'!$4:$4</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
  </numFmts>
  <fonts count="4">
    <font>
      <name val="Calibri"/>
      <family val="2"/>
      <color theme="1"/>
      <sz val="11"/>
      <scheme val="minor"/>
    </font>
    <font>
      <b val="1"/>
      <sz val="14"/>
    </font>
    <font>
      <i val="1"/>
      <color rgb="00555555"/>
      <sz val="9"/>
    </font>
    <font>
      <b val="1"/>
    </font>
  </fonts>
  <fills count="4">
    <fill>
      <patternFill/>
    </fill>
    <fill>
      <patternFill patternType="gray125"/>
    </fill>
    <fill>
      <patternFill patternType="solid">
        <fgColor rgb="00D9E2EC"/>
      </patternFill>
    </fill>
    <fill>
      <patternFill patternType="solid">
        <fgColor rgb="00FFF2A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0" fillId="0" borderId="1" applyAlignment="1" pivotButton="0" quotePrefix="0" xfId="0">
      <alignment vertical="top" wrapText="1"/>
    </xf>
    <xf numFmtId="0" fontId="3" fillId="2" borderId="1" applyAlignment="1" pivotButton="0" quotePrefix="0" xfId="0">
      <alignment vertical="top" wrapText="1"/>
    </xf>
    <xf numFmtId="0" fontId="0" fillId="3" borderId="1" applyAlignment="1" pivotButton="0" quotePrefix="0" xfId="0">
      <alignment vertical="top" wrapText="1"/>
    </xf>
    <xf numFmtId="165" fontId="0" fillId="3" borderId="1" applyAlignment="1" pivotButton="0" quotePrefix="0" xfId="0">
      <alignment vertical="top" wrapText="1"/>
    </xf>
    <xf numFmtId="165" fontId="0" fillId="0" borderId="1" applyAlignment="1" pivotButton="0" quotePrefix="0" xfId="0">
      <alignment vertical="top" wrapText="1"/>
    </xf>
    <xf numFmtId="0" fontId="0" fillId="0" borderId="1" pivotButton="0" quotePrefix="0" xfId="0"/>
    <xf numFmtId="3" fontId="0" fillId="3" borderId="1" applyAlignment="1" pivotButton="0" quotePrefix="0" xfId="0">
      <alignment vertical="top" wrapText="1"/>
    </xf>
    <xf numFmtId="166" fontId="0" fillId="0" borderId="1" applyAlignment="1" pivotButton="0" quotePrefix="0" xfId="0">
      <alignment vertical="top" wrapText="1"/>
    </xf>
    <xf numFmtId="4" fontId="0" fillId="0" borderId="1" applyAlignment="1" pivotButton="0" quotePrefix="0" xfId="0">
      <alignment vertical="top" wrapText="1"/>
    </xf>
    <xf numFmtId="9" fontId="0" fillId="3" borderId="1" applyAlignment="1" pivotButton="0" quotePrefix="0" xfId="0">
      <alignment vertical="top" wrapText="1"/>
    </xf>
    <xf numFmtId="166"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5"/>
  <sheetViews>
    <sheetView zoomScale="100" workbookViewId="0">
      <selection activeCell="A1" sqref="A1"/>
    </sheetView>
  </sheetViews>
  <sheetFormatPr baseColWidth="8" defaultRowHeight="15"/>
  <cols>
    <col width="110" customWidth="1" min="1" max="1"/>
  </cols>
  <sheetData>
    <row r="1">
      <c r="A1" s="1" t="inlineStr">
        <is>
          <t>Vorlagenverzeichnis der Kanzlei</t>
        </is>
      </c>
    </row>
    <row r="2">
      <c r="A2" s="2" t="inlineStr">
        <is>
          <t>Vorlage von ratg.de, Stand November 2026. Zum Beitrag: https://ratg.de/vorlagenmanagement-kanzlei/</t>
        </is>
      </c>
    </row>
    <row r="3">
      <c r="A3" s="3" t="inlineStr"/>
    </row>
    <row r="4">
      <c r="A4" s="4" t="inlineStr">
        <is>
          <t>So arbeiten Sie mit der Vorlage</t>
        </is>
      </c>
    </row>
    <row r="5">
      <c r="A5" s="3" t="inlineStr">
        <is>
          <t>1. Blatt „Bestand“ (Woche 1): Jede gefundene Vorlagendatei eine Zeile, auch Kopien auf dem Desktop und im E-Mail-Postfach. In „Dublette von“ tragen Sie ein, welche Datei denselben Zweck hat.</t>
        </is>
      </c>
    </row>
    <row r="6">
      <c r="A6" s="3" t="inlineStr">
        <is>
          <t>2. Blatt „Verzeichnis“ (ab Woche 2): Je Vorlage, die bleibt, eine Zeile. Die elf Beispielzeilen sind erfunden; überschreiben oder löschen Sie sie. Nummer: K = Kanzleivorlage, sonst ein Kürzel je Dezernat (Arbeitsbereich eines Anwalts oder einer Anwältin), im Beispiel V = Verkehrsrecht, R = Versicherungsrecht.</t>
        </is>
      </c>
    </row>
    <row r="7">
      <c r="A7" s="3" t="inlineStr">
        <is>
          <t>3. Spalte „Prüfanlass“: Wählen Sie aus der Liste (Blatt „Prüfanlässe“), an welche Änderung die Vorlage gekoppelt ist. Die Spalte „nächste Prüfung“ rechnet dann aus der letzten Prüfung: Basiszinssatz zum nächsten 1.1. oder 1.7., Düsseldorfer Tabelle zum nächsten 1.1., Pfändungsfreigrenzen zum nächsten 1.7., sonst zwölf Monate; steht ein Lizenzende in Spalte M, spätestens 30 Tage davor. Die Spalte rechnet nur nach dem Kalender; eine Gesetzesänderung dazwischen erkennt sie nicht – dann setzen Sie „letzte Prüfung“ von Hand, sobald Sie geprüft haben.</t>
        </is>
      </c>
    </row>
    <row r="8">
      <c r="A8" s="3" t="inlineStr">
        <is>
          <t>4. Spalte „fällig?“ zeigt „fällig“, wenn das Prüfdatum erreicht ist. Filtern Sie danach (Daten, Filter).</t>
        </is>
      </c>
    </row>
    <row r="9">
      <c r="A9" s="3" t="inlineStr">
        <is>
          <t>5. Spalte „Herkunft/Rechte“: eigen, amtlich oder Verlag mit Lizenz. Verlagsformulare bleiben in der Datenbank des Verlags, solange die Lizenz nichts anderes erlaubt.</t>
        </is>
      </c>
    </row>
    <row r="10">
      <c r="A10" s="3" t="inlineStr">
        <is>
          <t>6. Status „gesperrt“ oder „archiviert“: alte Fassungen nicht löschen, sondern in einen Archivordner ohne Schreibrecht verschieben und hier vermerken.</t>
        </is>
      </c>
    </row>
    <row r="11">
      <c r="A11" s="3" t="inlineStr">
        <is>
          <t>7. Blatt „Rechnung“: Gelbe Felder überschreiben. Es rechnet Suchzeit, Aufwand der Umstellung und laufende Pflege mit Ihren Zahlen.</t>
        </is>
      </c>
    </row>
    <row r="12">
      <c r="A12" s="3" t="inlineStr">
        <is>
          <t>8. Blatt „Ankündigung“: Text für die Teambesprechung oder eine E-Mail an alle; eckige Klammern ersetzen.</t>
        </is>
      </c>
    </row>
    <row r="13">
      <c r="A13" s="3" t="inlineStr"/>
    </row>
    <row r="14">
      <c r="A14" s="2" t="inlineStr">
        <is>
          <t>Gelbe Felder sind Eingaben. Alles andere rechnet die Vorlage. Keine Makros.</t>
        </is>
      </c>
    </row>
    <row r="15">
      <c r="A15" s="2" t="inlineStr">
        <is>
          <t>Die Vorlage ordnet Vorlagen, sie prüft keinen Inhalt und ersetzt keine Rechtsberatung.</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T154"/>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15" customWidth="1" min="3" max="3"/>
    <col width="15" customWidth="1" min="4" max="4"/>
    <col width="11" customWidth="1" min="5" max="5"/>
    <col width="8" customWidth="1" min="6" max="6"/>
    <col width="10" customWidth="1" min="7" max="7"/>
    <col width="15" customWidth="1" min="8" max="8"/>
    <col width="14" customWidth="1" min="9" max="9"/>
    <col width="12" customWidth="1" min="10" max="10"/>
    <col width="18" customWidth="1" min="11" max="11"/>
    <col width="18" customWidth="1" min="12" max="12"/>
    <col width="11" customWidth="1" min="13" max="13"/>
    <col width="24" customWidth="1" min="14" max="14"/>
    <col width="12" customWidth="1" min="15" max="15"/>
    <col width="7" customWidth="1" min="16" max="16"/>
    <col width="12" customWidth="1" min="17" max="17"/>
    <col width="8" customWidth="1" min="18" max="18"/>
    <col width="11" customWidth="1" min="19" max="19"/>
    <col width="34" customWidth="1" min="20" max="20"/>
  </cols>
  <sheetData>
    <row r="1">
      <c r="A1" s="1" t="inlineStr">
        <is>
          <t>Vorlagenverzeichnis</t>
        </is>
      </c>
      <c r="J1" s="4" t="inlineStr">
        <is>
          <t>Vorlagen aktiv:</t>
        </is>
      </c>
      <c r="K1" s="5">
        <f>COUNTIF(G5:G154,"aktiv")</f>
        <v>10.0</v>
      </c>
      <c r="L1" s="4" t="inlineStr">
        <is>
          <t>Prüfung fällig:</t>
        </is>
      </c>
      <c r="M1" s="5">
        <f>COUNTIF(R5:R154,"fällig")</f>
        <v>1.0</v>
      </c>
      <c r="N1" s="4" t="inlineStr">
        <is>
          <t>ohne Verantwortliche(n):</t>
        </is>
      </c>
      <c r="O1" s="5">
        <f>COUNTIFS(B5:B154,"&lt;&gt;",H5:H154,"")</f>
        <v>0.0</v>
      </c>
    </row>
    <row r="2">
      <c r="A2" s="2" t="inlineStr">
        <is>
          <t>Eine Zeile je Vorlage. Spalten P bis R rechnen selbst. Beispielzeilen erfunden.</t>
        </is>
      </c>
    </row>
    <row r="4">
      <c r="A4" s="6" t="inlineStr">
        <is>
          <t>Nr.</t>
        </is>
      </c>
      <c r="B4" s="6" t="inlineStr">
        <is>
          <t>Titel</t>
        </is>
      </c>
      <c r="C4" s="6" t="inlineStr">
        <is>
          <t>Art</t>
        </is>
      </c>
      <c r="D4" s="6" t="inlineStr">
        <is>
          <t>Rechtsgebiet</t>
        </is>
      </c>
      <c r="E4" s="6" t="inlineStr">
        <is>
          <t>Dezernat</t>
        </is>
      </c>
      <c r="F4" s="6" t="inlineStr">
        <is>
          <t>Version</t>
        </is>
      </c>
      <c r="G4" s="6" t="inlineStr">
        <is>
          <t>Status</t>
        </is>
      </c>
      <c r="H4" s="6" t="inlineStr">
        <is>
          <t>verantwortlich</t>
        </is>
      </c>
      <c r="I4" s="6" t="inlineStr">
        <is>
          <t>freigegeben von</t>
        </is>
      </c>
      <c r="J4" s="6" t="inlineStr">
        <is>
          <t>freigegeben am</t>
        </is>
      </c>
      <c r="K4" s="6" t="inlineStr">
        <is>
          <t>Ablageort</t>
        </is>
      </c>
      <c r="L4" s="6" t="inlineStr">
        <is>
          <t>Herkunft/Rechte</t>
        </is>
      </c>
      <c r="M4" s="6" t="inlineStr">
        <is>
          <t>Lizenz bis</t>
        </is>
      </c>
      <c r="N4" s="6" t="inlineStr">
        <is>
          <t>Prüfanlass</t>
        </is>
      </c>
      <c r="O4" s="6" t="inlineStr">
        <is>
          <t>letzte Prüfung</t>
        </is>
      </c>
      <c r="P4" s="6" t="inlineStr">
        <is>
          <t>Regel</t>
        </is>
      </c>
      <c r="Q4" s="6" t="inlineStr">
        <is>
          <t>nächste Prüfung</t>
        </is>
      </c>
      <c r="R4" s="6" t="inlineStr">
        <is>
          <t>fällig?</t>
        </is>
      </c>
      <c r="S4" s="6" t="inlineStr">
        <is>
          <t>Platzhalter geprüft</t>
        </is>
      </c>
      <c r="T4" s="6" t="inlineStr">
        <is>
          <t>Bemerkung</t>
        </is>
      </c>
    </row>
    <row r="5">
      <c r="A5" s="7" t="inlineStr">
        <is>
          <t>K-001</t>
        </is>
      </c>
      <c r="B5" s="7" t="inlineStr">
        <is>
          <t>Briefbogen (Kopf und Fuß)</t>
        </is>
      </c>
      <c r="C5" s="7" t="inlineStr">
        <is>
          <t>Dokumentvorlage</t>
        </is>
      </c>
      <c r="D5" s="7" t="inlineStr">
        <is>
          <t>alle</t>
        </is>
      </c>
      <c r="E5" s="7" t="inlineStr">
        <is>
          <t>Kanzlei</t>
        </is>
      </c>
      <c r="F5" s="7" t="inlineStr">
        <is>
          <t>3</t>
        </is>
      </c>
      <c r="G5" s="7" t="inlineStr">
        <is>
          <t>aktiv</t>
        </is>
      </c>
      <c r="H5" s="7" t="inlineStr">
        <is>
          <t>Büroleitung</t>
        </is>
      </c>
      <c r="I5" s="7" t="inlineStr">
        <is>
          <t>Inhaberin</t>
        </is>
      </c>
      <c r="J5" s="8" t="n">
        <v>46266</v>
      </c>
      <c r="K5" s="7" t="inlineStr">
        <is>
          <t>Vorlagen\Kanzlei</t>
        </is>
      </c>
      <c r="L5" s="7" t="inlineStr">
        <is>
          <t>eigen</t>
        </is>
      </c>
      <c r="M5" s="8" t="n"/>
      <c r="N5" s="7" t="inlineStr">
        <is>
          <t>Kanzleidaten</t>
        </is>
      </c>
      <c r="O5" s="8" t="n">
        <v>46266</v>
      </c>
      <c r="P5" s="5" t="str">
        <f>IF(N5="","",IFERROR(VLOOKUP(N5,'Prüfanlässe'!$A$4:$C$40,3,FALSE),"J"))</f>
        <v>J</v>
      </c>
      <c r="Q5" s="9">
        <f>IF(O5="","",MIN(IF(P5="H",IF(O5&lt;DATE(YEAR(O5),7,1),DATE(YEAR(O5),7,1),DATE(YEAR(O5)+1,1,1)),IF(P5="J1",DATE(YEAR(O5)+1,1,1),IF(P5="J7",IF(O5&lt;DATE(YEAR(O5),7,1),DATE(YEAR(O5),7,1),DATE(YEAR(O5)+1,7,1)),DATE(YEAR(O5)+1,MONTH(O5),DAY(O5))))),IF(M5="",2958465,M5-30)))</f>
        <v>46631.0</v>
      </c>
      <c r="R5" s="5" t="str">
        <f>IF(Q5="","",IF(Q5&lt;=TODAY(),"fällig",""))</f>
        <v/>
      </c>
      <c r="S5" s="7" t="inlineStr">
        <is>
          <t>ja</t>
        </is>
      </c>
      <c r="T5" s="7" t="inlineStr">
        <is>
          <t>Fassung 2 gesperrt (ausgeschiedener Anwalt im Kopf)</t>
        </is>
      </c>
    </row>
    <row r="6">
      <c r="A6" s="7" t="inlineStr">
        <is>
          <t>K-002</t>
        </is>
      </c>
      <c r="B6" s="7" t="inlineStr">
        <is>
          <t>Vollmacht</t>
        </is>
      </c>
      <c r="C6" s="7" t="inlineStr">
        <is>
          <t>Dokumentvorlage</t>
        </is>
      </c>
      <c r="D6" s="7" t="inlineStr">
        <is>
          <t>alle</t>
        </is>
      </c>
      <c r="E6" s="7" t="inlineStr">
        <is>
          <t>Kanzlei</t>
        </is>
      </c>
      <c r="F6" s="7" t="inlineStr">
        <is>
          <t>2</t>
        </is>
      </c>
      <c r="G6" s="7" t="inlineStr">
        <is>
          <t>aktiv</t>
        </is>
      </c>
      <c r="H6" s="7" t="inlineStr">
        <is>
          <t>Büroleitung</t>
        </is>
      </c>
      <c r="I6" s="7" t="inlineStr">
        <is>
          <t>Inhaberin</t>
        </is>
      </c>
      <c r="J6" s="8" t="n">
        <v>46083</v>
      </c>
      <c r="K6" s="7" t="inlineStr">
        <is>
          <t>Vorlagen\Kanzlei</t>
        </is>
      </c>
      <c r="L6" s="7" t="inlineStr">
        <is>
          <t>eigen</t>
        </is>
      </c>
      <c r="M6" s="8" t="n"/>
      <c r="N6" s="7" t="inlineStr">
        <is>
          <t>kein besonderer</t>
        </is>
      </c>
      <c r="O6" s="8" t="n">
        <v>46083</v>
      </c>
      <c r="P6" s="5" t="str">
        <f>IF(N6="","",IFERROR(VLOOKUP(N6,'Prüfanlässe'!$A$4:$C$40,3,FALSE),"J"))</f>
        <v>J</v>
      </c>
      <c r="Q6" s="9">
        <f>IF(O6="","",MIN(IF(P6="H",IF(O6&lt;DATE(YEAR(O6),7,1),DATE(YEAR(O6),7,1),DATE(YEAR(O6)+1,1,1)),IF(P6="J1",DATE(YEAR(O6)+1,1,1),IF(P6="J7",IF(O6&lt;DATE(YEAR(O6),7,1),DATE(YEAR(O6),7,1),DATE(YEAR(O6)+1,7,1)),DATE(YEAR(O6)+1,MONTH(O6),DAY(O6))))),IF(M6="",2958465,M6-30)))</f>
        <v>46448.0</v>
      </c>
      <c r="R6" s="5" t="str">
        <f>IF(Q6="","",IF(Q6&lt;=TODAY(),"fällig",""))</f>
        <v/>
      </c>
      <c r="S6" s="7" t="inlineStr">
        <is>
          <t>ja</t>
        </is>
      </c>
      <c r="T6" s="7" t="n"/>
    </row>
    <row r="7">
      <c r="A7" s="7" t="inlineStr">
        <is>
          <t>K-003</t>
        </is>
      </c>
      <c r="B7" s="7" t="inlineStr">
        <is>
          <t>Mandatsbestätigung mit Vergütungshinweis</t>
        </is>
      </c>
      <c r="C7" s="7" t="inlineStr">
        <is>
          <t>Dokumentvorlage</t>
        </is>
      </c>
      <c r="D7" s="7" t="inlineStr">
        <is>
          <t>alle</t>
        </is>
      </c>
      <c r="E7" s="7" t="inlineStr">
        <is>
          <t>Kanzlei</t>
        </is>
      </c>
      <c r="F7" s="7" t="inlineStr">
        <is>
          <t>4</t>
        </is>
      </c>
      <c r="G7" s="7" t="inlineStr">
        <is>
          <t>aktiv</t>
        </is>
      </c>
      <c r="H7" s="7" t="inlineStr">
        <is>
          <t>Büroleitung</t>
        </is>
      </c>
      <c r="I7" s="7" t="inlineStr">
        <is>
          <t>Inhaberin</t>
        </is>
      </c>
      <c r="J7" s="8" t="n">
        <v>45810</v>
      </c>
      <c r="K7" s="7" t="inlineStr">
        <is>
          <t>Vorlagen\Kanzlei</t>
        </is>
      </c>
      <c r="L7" s="7" t="inlineStr">
        <is>
          <t>eigen</t>
        </is>
      </c>
      <c r="M7" s="8" t="n"/>
      <c r="N7" s="7" t="inlineStr">
        <is>
          <t>RVG-Gebührentabelle</t>
        </is>
      </c>
      <c r="O7" s="8" t="n">
        <v>45810</v>
      </c>
      <c r="P7" s="5" t="str">
        <f>IF(N7="","",IFERROR(VLOOKUP(N7,'Prüfanlässe'!$A$4:$C$40,3,FALSE),"J"))</f>
        <v>J</v>
      </c>
      <c r="Q7" s="9">
        <f>IF(O7="","",MIN(IF(P7="H",IF(O7&lt;DATE(YEAR(O7),7,1),DATE(YEAR(O7),7,1),DATE(YEAR(O7)+1,1,1)),IF(P7="J1",DATE(YEAR(O7)+1,1,1),IF(P7="J7",IF(O7&lt;DATE(YEAR(O7),7,1),DATE(YEAR(O7),7,1),DATE(YEAR(O7)+1,7,1)),DATE(YEAR(O7)+1,MONTH(O7),DAY(O7))))),IF(M7="",2958465,M7-30)))</f>
        <v>46175.0</v>
      </c>
      <c r="R7" s="5" t="str">
        <f>IF(Q7="","",IF(Q7&lt;=TODAY(),"fällig",""))</f>
        <v>fällig</v>
      </c>
      <c r="S7" s="7" t="inlineStr">
        <is>
          <t>ja</t>
        </is>
      </c>
      <c r="T7" s="7" t="inlineStr">
        <is>
          <t>Beträge 2025 geändert</t>
        </is>
      </c>
    </row>
    <row r="8">
      <c r="A8" s="7" t="inlineStr">
        <is>
          <t>K-004</t>
        </is>
      </c>
      <c r="B8" s="7" t="inlineStr">
        <is>
          <t>Rechnung / Kostennote</t>
        </is>
      </c>
      <c r="C8" s="7" t="inlineStr">
        <is>
          <t>Dokumentvorlage</t>
        </is>
      </c>
      <c r="D8" s="7" t="inlineStr">
        <is>
          <t>alle</t>
        </is>
      </c>
      <c r="E8" s="7" t="inlineStr">
        <is>
          <t>Kanzlei</t>
        </is>
      </c>
      <c r="F8" s="7" t="inlineStr">
        <is>
          <t>5</t>
        </is>
      </c>
      <c r="G8" s="7" t="inlineStr">
        <is>
          <t>aktiv</t>
        </is>
      </c>
      <c r="H8" s="7" t="inlineStr">
        <is>
          <t>Büroleitung</t>
        </is>
      </c>
      <c r="I8" s="7" t="inlineStr">
        <is>
          <t>Inhaberin</t>
        </is>
      </c>
      <c r="J8" s="8" t="n">
        <v>46034</v>
      </c>
      <c r="K8" s="7" t="inlineStr">
        <is>
          <t>Kanzleisoftware</t>
        </is>
      </c>
      <c r="L8" s="7" t="inlineStr">
        <is>
          <t>eigen</t>
        </is>
      </c>
      <c r="M8" s="8" t="n"/>
      <c r="N8" s="7" t="inlineStr">
        <is>
          <t>Rechnungsangaben, E-Rechnung</t>
        </is>
      </c>
      <c r="O8" s="8" t="n">
        <v>46034</v>
      </c>
      <c r="P8" s="5" t="str">
        <f>IF(N8="","",IFERROR(VLOOKUP(N8,'Prüfanlässe'!$A$4:$C$40,3,FALSE),"J"))</f>
        <v>J</v>
      </c>
      <c r="Q8" s="9">
        <f>IF(O8="","",MIN(IF(P8="H",IF(O8&lt;DATE(YEAR(O8),7,1),DATE(YEAR(O8),7,1),DATE(YEAR(O8)+1,1,1)),IF(P8="J1",DATE(YEAR(O8)+1,1,1),IF(P8="J7",IF(O8&lt;DATE(YEAR(O8),7,1),DATE(YEAR(O8),7,1),DATE(YEAR(O8)+1,7,1)),DATE(YEAR(O8)+1,MONTH(O8),DAY(O8))))),IF(M8="",2958465,M8-30)))</f>
        <v>46399.0</v>
      </c>
      <c r="R8" s="5" t="str">
        <f>IF(Q8="","",IF(Q8&lt;=TODAY(),"fällig",""))</f>
        <v/>
      </c>
      <c r="S8" s="7" t="inlineStr">
        <is>
          <t>ja</t>
        </is>
      </c>
      <c r="T8" s="7" t="inlineStr">
        <is>
          <t>bis 31.12.2026 auf E-Rechnung umstellen</t>
        </is>
      </c>
    </row>
    <row r="9">
      <c r="A9" s="7" t="inlineStr">
        <is>
          <t>K-005</t>
        </is>
      </c>
      <c r="B9" s="7" t="inlineStr">
        <is>
          <t>Schriftsatz Kopf mit Hinweis zur Einreichung</t>
        </is>
      </c>
      <c r="C9" s="7" t="inlineStr">
        <is>
          <t>Dokumentvorlage</t>
        </is>
      </c>
      <c r="D9" s="7" t="inlineStr">
        <is>
          <t>alle</t>
        </is>
      </c>
      <c r="E9" s="7" t="inlineStr">
        <is>
          <t>Kanzlei</t>
        </is>
      </c>
      <c r="F9" s="7" t="inlineStr">
        <is>
          <t>2</t>
        </is>
      </c>
      <c r="G9" s="7" t="inlineStr">
        <is>
          <t>Entwurf</t>
        </is>
      </c>
      <c r="H9" s="7" t="inlineStr">
        <is>
          <t>Anwalt</t>
        </is>
      </c>
      <c r="I9" s="7" t="n"/>
      <c r="J9" s="8" t="n"/>
      <c r="K9" s="7" t="inlineStr">
        <is>
          <t>Vorlagen\Entwurf</t>
        </is>
      </c>
      <c r="L9" s="7" t="inlineStr">
        <is>
          <t>eigen</t>
        </is>
      </c>
      <c r="M9" s="8" t="n"/>
      <c r="N9" s="7" t="inlineStr">
        <is>
          <t>Übermittlungswege elektronisch</t>
        </is>
      </c>
      <c r="O9" s="8" t="n">
        <v>46315</v>
      </c>
      <c r="P9" s="5" t="str">
        <f>IF(N9="","",IFERROR(VLOOKUP(N9,'Prüfanlässe'!$A$4:$C$40,3,FALSE),"J"))</f>
        <v>J</v>
      </c>
      <c r="Q9" s="9">
        <f>IF(O9="","",MIN(IF(P9="H",IF(O9&lt;DATE(YEAR(O9),7,1),DATE(YEAR(O9),7,1),DATE(YEAR(O9)+1,1,1)),IF(P9="J1",DATE(YEAR(O9)+1,1,1),IF(P9="J7",IF(O9&lt;DATE(YEAR(O9),7,1),DATE(YEAR(O9),7,1),DATE(YEAR(O9)+1,7,1)),DATE(YEAR(O9)+1,MONTH(O9),DAY(O9))))),IF(M9="",2958465,M9-30)))</f>
        <v>46680.0</v>
      </c>
      <c r="R9" s="5" t="str">
        <f>IF(Q9="","",IF(Q9&lt;=TODAY(),"fällig",""))</f>
        <v/>
      </c>
      <c r="S9" s="7" t="inlineStr">
        <is>
          <t>nein</t>
        </is>
      </c>
      <c r="T9" s="7" t="inlineStr">
        <is>
          <t>Zitat § 130a Abs. 4 Nr. 2 auf Satz 1 Nr. 1 berichtigt; Freigabe offen</t>
        </is>
      </c>
    </row>
    <row r="10">
      <c r="A10" s="7" t="inlineStr">
        <is>
          <t>V-010</t>
        </is>
      </c>
      <c r="B10" s="7" t="inlineStr">
        <is>
          <t>Zahlungsaufforderung mit Verzugszinsen</t>
        </is>
      </c>
      <c r="C10" s="7" t="inlineStr">
        <is>
          <t>Dokumentvorlage</t>
        </is>
      </c>
      <c r="D10" s="7" t="inlineStr">
        <is>
          <t>Verkehrsrecht</t>
        </is>
      </c>
      <c r="E10" s="7" t="inlineStr">
        <is>
          <t>Anwalt</t>
        </is>
      </c>
      <c r="F10" s="7" t="inlineStr">
        <is>
          <t>3</t>
        </is>
      </c>
      <c r="G10" s="7" t="inlineStr">
        <is>
          <t>aktiv</t>
        </is>
      </c>
      <c r="H10" s="7" t="inlineStr">
        <is>
          <t>Anwalt</t>
        </is>
      </c>
      <c r="I10" s="7" t="inlineStr">
        <is>
          <t>Anwalt</t>
        </is>
      </c>
      <c r="J10" s="8" t="n">
        <v>46209</v>
      </c>
      <c r="K10" s="7" t="inlineStr">
        <is>
          <t>Vorlagen\Verkehr</t>
        </is>
      </c>
      <c r="L10" s="7" t="inlineStr">
        <is>
          <t>eigen</t>
        </is>
      </c>
      <c r="M10" s="8" t="n"/>
      <c r="N10" s="7" t="inlineStr">
        <is>
          <t>Basiszinssatz</t>
        </is>
      </c>
      <c r="O10" s="8" t="n">
        <v>46209</v>
      </c>
      <c r="P10" s="5" t="str">
        <f>IF(N10="","",IFERROR(VLOOKUP(N10,'Prüfanlässe'!$A$4:$C$40,3,FALSE),"J"))</f>
        <v>H</v>
      </c>
      <c r="Q10" s="9">
        <f>IF(O10="","",MIN(IF(P10="H",IF(O10&lt;DATE(YEAR(O10),7,1),DATE(YEAR(O10),7,1),DATE(YEAR(O10)+1,1,1)),IF(P10="J1",DATE(YEAR(O10)+1,1,1),IF(P10="J7",IF(O10&lt;DATE(YEAR(O10),7,1),DATE(YEAR(O10),7,1),DATE(YEAR(O10)+1,7,1)),DATE(YEAR(O10)+1,MONTH(O10),DAY(O10))))),IF(M10="",2958465,M10-30)))</f>
        <v>46388.0</v>
      </c>
      <c r="R10" s="5" t="str">
        <f>IF(Q10="","",IF(Q10&lt;=TODAY(),"fällig",""))</f>
        <v/>
      </c>
      <c r="S10" s="7" t="inlineStr">
        <is>
          <t>ja</t>
        </is>
      </c>
      <c r="T10" s="7" t="n"/>
    </row>
    <row r="11">
      <c r="A11" s="7" t="inlineStr">
        <is>
          <t>V-011</t>
        </is>
      </c>
      <c r="B11" s="7" t="inlineStr">
        <is>
          <t>Textbaustein Haftungsquote</t>
        </is>
      </c>
      <c r="C11" s="7" t="inlineStr">
        <is>
          <t>Textbaustein</t>
        </is>
      </c>
      <c r="D11" s="7" t="inlineStr">
        <is>
          <t>Verkehrsrecht</t>
        </is>
      </c>
      <c r="E11" s="7" t="inlineStr">
        <is>
          <t>Anwalt</t>
        </is>
      </c>
      <c r="F11" s="7" t="inlineStr">
        <is>
          <t>1</t>
        </is>
      </c>
      <c r="G11" s="7" t="inlineStr">
        <is>
          <t>aktiv</t>
        </is>
      </c>
      <c r="H11" s="7" t="inlineStr">
        <is>
          <t>Anwalt</t>
        </is>
      </c>
      <c r="I11" s="7" t="inlineStr">
        <is>
          <t>Anwalt</t>
        </is>
      </c>
      <c r="J11" s="8" t="n">
        <v>46069</v>
      </c>
      <c r="K11" s="7" t="inlineStr">
        <is>
          <t>Kanzleisoftware</t>
        </is>
      </c>
      <c r="L11" s="7" t="inlineStr">
        <is>
          <t>eigen</t>
        </is>
      </c>
      <c r="M11" s="8" t="n"/>
      <c r="N11" s="7" t="inlineStr">
        <is>
          <t>kein besonderer</t>
        </is>
      </c>
      <c r="O11" s="8" t="n">
        <v>46069</v>
      </c>
      <c r="P11" s="5" t="str">
        <f>IF(N11="","",IFERROR(VLOOKUP(N11,'Prüfanlässe'!$A$4:$C$40,3,FALSE),"J"))</f>
        <v>J</v>
      </c>
      <c r="Q11" s="9">
        <f>IF(O11="","",MIN(IF(P11="H",IF(O11&lt;DATE(YEAR(O11),7,1),DATE(YEAR(O11),7,1),DATE(YEAR(O11)+1,1,1)),IF(P11="J1",DATE(YEAR(O11)+1,1,1),IF(P11="J7",IF(O11&lt;DATE(YEAR(O11),7,1),DATE(YEAR(O11),7,1),DATE(YEAR(O11)+1,7,1)),DATE(YEAR(O11)+1,MONTH(O11),DAY(O11))))),IF(M11="",2958465,M11-30)))</f>
        <v>46434.0</v>
      </c>
      <c r="R11" s="5" t="str">
        <f>IF(Q11="","",IF(Q11&lt;=TODAY(),"fällig",""))</f>
        <v/>
      </c>
      <c r="S11" s="7" t="inlineStr">
        <is>
          <t>entfällt</t>
        </is>
      </c>
      <c r="T11" s="7" t="n"/>
    </row>
    <row r="12">
      <c r="A12" s="7" t="inlineStr">
        <is>
          <t>V-012</t>
        </is>
      </c>
      <c r="B12" s="7" t="inlineStr">
        <is>
          <t>Begleitschreiben Vollstreckung</t>
        </is>
      </c>
      <c r="C12" s="7" t="inlineStr">
        <is>
          <t>Dokumentvorlage</t>
        </is>
      </c>
      <c r="D12" s="7" t="inlineStr">
        <is>
          <t>Verkehrsrecht</t>
        </is>
      </c>
      <c r="E12" s="7" t="inlineStr">
        <is>
          <t>Anwalt</t>
        </is>
      </c>
      <c r="F12" s="7" t="inlineStr">
        <is>
          <t>2</t>
        </is>
      </c>
      <c r="G12" s="7" t="inlineStr">
        <is>
          <t>aktiv</t>
        </is>
      </c>
      <c r="H12" s="7" t="inlineStr">
        <is>
          <t>Fachangestellte A</t>
        </is>
      </c>
      <c r="I12" s="7" t="inlineStr">
        <is>
          <t>Anwalt</t>
        </is>
      </c>
      <c r="J12" s="8" t="n">
        <v>46204</v>
      </c>
      <c r="K12" s="7" t="inlineStr">
        <is>
          <t>Vorlagen\Verkehr</t>
        </is>
      </c>
      <c r="L12" s="7" t="inlineStr">
        <is>
          <t>eigen</t>
        </is>
      </c>
      <c r="M12" s="8" t="n"/>
      <c r="N12" s="7" t="inlineStr">
        <is>
          <t>Pfändungsfreigrenzen</t>
        </is>
      </c>
      <c r="O12" s="8" t="n">
        <v>46204</v>
      </c>
      <c r="P12" s="5" t="str">
        <f>IF(N12="","",IFERROR(VLOOKUP(N12,'Prüfanlässe'!$A$4:$C$40,3,FALSE),"J"))</f>
        <v>J7</v>
      </c>
      <c r="Q12" s="9">
        <f>IF(O12="","",MIN(IF(P12="H",IF(O12&lt;DATE(YEAR(O12),7,1),DATE(YEAR(O12),7,1),DATE(YEAR(O12)+1,1,1)),IF(P12="J1",DATE(YEAR(O12)+1,1,1),IF(P12="J7",IF(O12&lt;DATE(YEAR(O12),7,1),DATE(YEAR(O12),7,1),DATE(YEAR(O12)+1,7,1)),DATE(YEAR(O12)+1,MONTH(O12),DAY(O12))))),IF(M12="",2958465,M12-30)))</f>
        <v>46569.0</v>
      </c>
      <c r="R12" s="5" t="str">
        <f>IF(Q12="","",IF(Q12&lt;=TODAY(),"fällig",""))</f>
        <v/>
      </c>
      <c r="S12" s="7" t="inlineStr">
        <is>
          <t>ja</t>
        </is>
      </c>
      <c r="T12" s="7" t="inlineStr">
        <is>
          <t>keine Beträge fest eintragen</t>
        </is>
      </c>
    </row>
    <row r="13">
      <c r="A13" s="7" t="inlineStr">
        <is>
          <t>R-013</t>
        </is>
      </c>
      <c r="B13" s="7" t="inlineStr">
        <is>
          <t>Formular aus Verlagsdatenbank (Klageerwiderung)</t>
        </is>
      </c>
      <c r="C13" s="7" t="inlineStr">
        <is>
          <t>Muster</t>
        </is>
      </c>
      <c r="D13" s="7" t="inlineStr">
        <is>
          <t>Versicherungsrecht</t>
        </is>
      </c>
      <c r="E13" s="7" t="inlineStr">
        <is>
          <t>Anwältin</t>
        </is>
      </c>
      <c r="F13" s="7" t="inlineStr">
        <is>
          <t>1</t>
        </is>
      </c>
      <c r="G13" s="7" t="inlineStr">
        <is>
          <t>aktiv</t>
        </is>
      </c>
      <c r="H13" s="7" t="inlineStr">
        <is>
          <t>Anwältin</t>
        </is>
      </c>
      <c r="I13" s="7" t="inlineStr">
        <is>
          <t>Anwältin</t>
        </is>
      </c>
      <c r="J13" s="8" t="n">
        <v>46113</v>
      </c>
      <c r="K13" s="7" t="inlineStr">
        <is>
          <t>nur in der Datenbank</t>
        </is>
      </c>
      <c r="L13" s="7" t="inlineStr">
        <is>
          <t>Verlag mit Lizenz</t>
        </is>
      </c>
      <c r="M13" s="8" t="n">
        <v>46477</v>
      </c>
      <c r="N13" s="7" t="inlineStr">
        <is>
          <t>Lizenz</t>
        </is>
      </c>
      <c r="O13" s="8" t="n">
        <v>46113</v>
      </c>
      <c r="P13" s="5" t="str">
        <f>IF(N13="","",IFERROR(VLOOKUP(N13,'Prüfanlässe'!$A$4:$C$40,3,FALSE),"J"))</f>
        <v>J</v>
      </c>
      <c r="Q13" s="9">
        <f>IF(O13="","",MIN(IF(P13="H",IF(O13&lt;DATE(YEAR(O13),7,1),DATE(YEAR(O13),7,1),DATE(YEAR(O13)+1,1,1)),IF(P13="J1",DATE(YEAR(O13)+1,1,1),IF(P13="J7",IF(O13&lt;DATE(YEAR(O13),7,1),DATE(YEAR(O13),7,1),DATE(YEAR(O13)+1,7,1)),DATE(YEAR(O13)+1,MONTH(O13),DAY(O13))))),IF(M13="",2958465,M13-30)))</f>
        <v>46447.0</v>
      </c>
      <c r="R13" s="5" t="str">
        <f>IF(Q13="","",IF(Q13&lt;=TODAY(),"fällig",""))</f>
        <v/>
      </c>
      <c r="S13" s="7" t="inlineStr">
        <is>
          <t>entfällt</t>
        </is>
      </c>
      <c r="T13" s="7" t="inlineStr">
        <is>
          <t>nicht in eigene Sammlung kopieren; Lizenzbedingungen prüfen</t>
        </is>
      </c>
    </row>
    <row r="14">
      <c r="A14" s="7" t="inlineStr">
        <is>
          <t>V-014</t>
        </is>
      </c>
      <c r="B14" s="7" t="inlineStr">
        <is>
          <t>Vordruck aus einer Verordnung</t>
        </is>
      </c>
      <c r="C14" s="7" t="inlineStr">
        <is>
          <t>Vordruck</t>
        </is>
      </c>
      <c r="D14" s="7" t="inlineStr">
        <is>
          <t>Verkehrsrecht</t>
        </is>
      </c>
      <c r="E14" s="7" t="inlineStr">
        <is>
          <t>Anwalt</t>
        </is>
      </c>
      <c r="F14" s="7" t="inlineStr">
        <is>
          <t>1</t>
        </is>
      </c>
      <c r="G14" s="7" t="inlineStr">
        <is>
          <t>aktiv</t>
        </is>
      </c>
      <c r="H14" s="7" t="inlineStr">
        <is>
          <t>Fachangestellte A</t>
        </is>
      </c>
      <c r="I14" s="7" t="inlineStr">
        <is>
          <t>Anwalt</t>
        </is>
      </c>
      <c r="J14" s="8" t="n">
        <v>46027</v>
      </c>
      <c r="K14" s="7" t="inlineStr">
        <is>
          <t>Vorlagen\Verkehr</t>
        </is>
      </c>
      <c r="L14" s="7" t="inlineStr">
        <is>
          <t>amtlich (§ 5 UrhG prüfen)</t>
        </is>
      </c>
      <c r="M14" s="8" t="n"/>
      <c r="N14" s="7" t="inlineStr">
        <is>
          <t>kein besonderer</t>
        </is>
      </c>
      <c r="O14" s="8" t="n">
        <v>46027</v>
      </c>
      <c r="P14" s="5" t="str">
        <f>IF(N14="","",IFERROR(VLOOKUP(N14,'Prüfanlässe'!$A$4:$C$40,3,FALSE),"J"))</f>
        <v>J</v>
      </c>
      <c r="Q14" s="9">
        <f>IF(O14="","",MIN(IF(P14="H",IF(O14&lt;DATE(YEAR(O14),7,1),DATE(YEAR(O14),7,1),DATE(YEAR(O14)+1,1,1)),IF(P14="J1",DATE(YEAR(O14)+1,1,1),IF(P14="J7",IF(O14&lt;DATE(YEAR(O14),7,1),DATE(YEAR(O14),7,1),DATE(YEAR(O14)+1,7,1)),DATE(YEAR(O14)+1,MONTH(O14),DAY(O14))))),IF(M14="",2958465,M14-30)))</f>
        <v>46392.0</v>
      </c>
      <c r="R14" s="5" t="str">
        <f>IF(Q14="","",IF(Q14&lt;=TODAY(),"fällig",""))</f>
        <v/>
      </c>
      <c r="S14" s="7" t="inlineStr">
        <is>
          <t>ja</t>
        </is>
      </c>
      <c r="T14" s="7" t="inlineStr">
        <is>
          <t>jeweils gültige Fassung verwenden</t>
        </is>
      </c>
    </row>
    <row r="15">
      <c r="A15" s="7" t="inlineStr">
        <is>
          <t>R-015</t>
        </is>
      </c>
      <c r="B15" s="7" t="inlineStr">
        <is>
          <t>Prompt: Sachstandsbrief an Mandanten (Entwurf zum Prüfen)</t>
        </is>
      </c>
      <c r="C15" s="7" t="inlineStr">
        <is>
          <t>Prompt-Vorlage</t>
        </is>
      </c>
      <c r="D15" s="7" t="inlineStr">
        <is>
          <t>Versicherungsrecht</t>
        </is>
      </c>
      <c r="E15" s="7" t="inlineStr">
        <is>
          <t>Anwältin</t>
        </is>
      </c>
      <c r="F15" s="7" t="inlineStr">
        <is>
          <t>1</t>
        </is>
      </c>
      <c r="G15" s="7" t="inlineStr">
        <is>
          <t>aktiv</t>
        </is>
      </c>
      <c r="H15" s="7" t="inlineStr">
        <is>
          <t>Anwältin</t>
        </is>
      </c>
      <c r="I15" s="7" t="inlineStr">
        <is>
          <t>Anwältin</t>
        </is>
      </c>
      <c r="J15" s="8" t="n">
        <v>46296</v>
      </c>
      <c r="K15" s="7" t="inlineStr">
        <is>
          <t>Vorlagen\KI</t>
        </is>
      </c>
      <c r="L15" s="7" t="inlineStr">
        <is>
          <t>eigen</t>
        </is>
      </c>
      <c r="M15" s="8" t="n"/>
      <c r="N15" s="7" t="inlineStr">
        <is>
          <t>KI-Werkzeug</t>
        </is>
      </c>
      <c r="O15" s="8" t="n">
        <v>46296</v>
      </c>
      <c r="P15" s="5" t="str">
        <f>IF(N15="","",IFERROR(VLOOKUP(N15,'Prüfanlässe'!$A$4:$C$40,3,FALSE),"J"))</f>
        <v>J</v>
      </c>
      <c r="Q15" s="9">
        <f>IF(O15="","",MIN(IF(P15="H",IF(O15&lt;DATE(YEAR(O15),7,1),DATE(YEAR(O15),7,1),DATE(YEAR(O15)+1,1,1)),IF(P15="J1",DATE(YEAR(O15)+1,1,1),IF(P15="J7",IF(O15&lt;DATE(YEAR(O15),7,1),DATE(YEAR(O15),7,1),DATE(YEAR(O15)+1,7,1)),DATE(YEAR(O15)+1,MONTH(O15),DAY(O15))))),IF(M15="",2958465,M15-30)))</f>
        <v>46661.0</v>
      </c>
      <c r="R15" s="5" t="str">
        <f>IF(Q15="","",IF(Q15&lt;=TODAY(),"fällig",""))</f>
        <v/>
      </c>
      <c r="S15" s="7" t="inlineStr">
        <is>
          <t>entfällt</t>
        </is>
      </c>
      <c r="T15" s="7" t="inlineStr">
        <is>
          <t>nur mit freigegebenem Werkzeug; Ergebnis immer prüfen</t>
        </is>
      </c>
    </row>
    <row r="16">
      <c r="A16" s="7" t="n"/>
      <c r="B16" s="7" t="n"/>
      <c r="C16" s="7" t="n"/>
      <c r="D16" s="7" t="n"/>
      <c r="E16" s="7" t="n"/>
      <c r="F16" s="7" t="n"/>
      <c r="G16" s="7" t="n"/>
      <c r="H16" s="7" t="n"/>
      <c r="I16" s="7" t="n"/>
      <c r="J16" s="8" t="n"/>
      <c r="K16" s="7" t="n"/>
      <c r="L16" s="7" t="n"/>
      <c r="M16" s="8" t="n"/>
      <c r="N16" s="7" t="n"/>
      <c r="O16" s="8" t="n"/>
      <c r="P16" s="5" t="str">
        <f>IF(N16="","",IFERROR(VLOOKUP(N16,'Prüfanlässe'!$A$4:$C$40,3,FALSE),"J"))</f>
        <v/>
      </c>
      <c r="Q16" s="9" t="str">
        <f>IF(O16="","",MIN(IF(P16="H",IF(O16&lt;DATE(YEAR(O16),7,1),DATE(YEAR(O16),7,1),DATE(YEAR(O16)+1,1,1)),IF(P16="J1",DATE(YEAR(O16)+1,1,1),IF(P16="J7",IF(O16&lt;DATE(YEAR(O16),7,1),DATE(YEAR(O16),7,1),DATE(YEAR(O16)+1,7,1)),DATE(YEAR(O16)+1,MONTH(O16),DAY(O16))))),IF(M16="",2958465,M16-30)))</f>
        <v/>
      </c>
      <c r="R16" s="5" t="str">
        <f>IF(Q16="","",IF(Q16&lt;=TODAY(),"fällig",""))</f>
        <v/>
      </c>
      <c r="S16" s="7" t="n"/>
      <c r="T16" s="7" t="n"/>
    </row>
    <row r="17">
      <c r="A17" s="7" t="n"/>
      <c r="B17" s="7" t="n"/>
      <c r="C17" s="7" t="n"/>
      <c r="D17" s="7" t="n"/>
      <c r="E17" s="7" t="n"/>
      <c r="F17" s="7" t="n"/>
      <c r="G17" s="7" t="n"/>
      <c r="H17" s="7" t="n"/>
      <c r="I17" s="7" t="n"/>
      <c r="J17" s="8" t="n"/>
      <c r="K17" s="7" t="n"/>
      <c r="L17" s="7" t="n"/>
      <c r="M17" s="8" t="n"/>
      <c r="N17" s="7" t="n"/>
      <c r="O17" s="8" t="n"/>
      <c r="P17" s="5" t="str">
        <f>IF(N17="","",IFERROR(VLOOKUP(N17,'Prüfanlässe'!$A$4:$C$40,3,FALSE),"J"))</f>
        <v/>
      </c>
      <c r="Q17" s="9" t="str">
        <f>IF(O17="","",MIN(IF(P17="H",IF(O17&lt;DATE(YEAR(O17),7,1),DATE(YEAR(O17),7,1),DATE(YEAR(O17)+1,1,1)),IF(P17="J1",DATE(YEAR(O17)+1,1,1),IF(P17="J7",IF(O17&lt;DATE(YEAR(O17),7,1),DATE(YEAR(O17),7,1),DATE(YEAR(O17)+1,7,1)),DATE(YEAR(O17)+1,MONTH(O17),DAY(O17))))),IF(M17="",2958465,M17-30)))</f>
        <v/>
      </c>
      <c r="R17" s="5" t="str">
        <f>IF(Q17="","",IF(Q17&lt;=TODAY(),"fällig",""))</f>
        <v/>
      </c>
      <c r="S17" s="7" t="n"/>
      <c r="T17" s="7" t="n"/>
    </row>
    <row r="18">
      <c r="A18" s="7" t="n"/>
      <c r="B18" s="7" t="n"/>
      <c r="C18" s="7" t="n"/>
      <c r="D18" s="7" t="n"/>
      <c r="E18" s="7" t="n"/>
      <c r="F18" s="7" t="n"/>
      <c r="G18" s="7" t="n"/>
      <c r="H18" s="7" t="n"/>
      <c r="I18" s="7" t="n"/>
      <c r="J18" s="8" t="n"/>
      <c r="K18" s="7" t="n"/>
      <c r="L18" s="7" t="n"/>
      <c r="M18" s="8" t="n"/>
      <c r="N18" s="7" t="n"/>
      <c r="O18" s="8" t="n"/>
      <c r="P18" s="5" t="str">
        <f>IF(N18="","",IFERROR(VLOOKUP(N18,'Prüfanlässe'!$A$4:$C$40,3,FALSE),"J"))</f>
        <v/>
      </c>
      <c r="Q18" s="9" t="str">
        <f>IF(O18="","",MIN(IF(P18="H",IF(O18&lt;DATE(YEAR(O18),7,1),DATE(YEAR(O18),7,1),DATE(YEAR(O18)+1,1,1)),IF(P18="J1",DATE(YEAR(O18)+1,1,1),IF(P18="J7",IF(O18&lt;DATE(YEAR(O18),7,1),DATE(YEAR(O18),7,1),DATE(YEAR(O18)+1,7,1)),DATE(YEAR(O18)+1,MONTH(O18),DAY(O18))))),IF(M18="",2958465,M18-30)))</f>
        <v/>
      </c>
      <c r="R18" s="5" t="str">
        <f>IF(Q18="","",IF(Q18&lt;=TODAY(),"fällig",""))</f>
        <v/>
      </c>
      <c r="S18" s="7" t="n"/>
      <c r="T18" s="7" t="n"/>
    </row>
    <row r="19">
      <c r="A19" s="7" t="n"/>
      <c r="B19" s="7" t="n"/>
      <c r="C19" s="7" t="n"/>
      <c r="D19" s="7" t="n"/>
      <c r="E19" s="7" t="n"/>
      <c r="F19" s="7" t="n"/>
      <c r="G19" s="7" t="n"/>
      <c r="H19" s="7" t="n"/>
      <c r="I19" s="7" t="n"/>
      <c r="J19" s="8" t="n"/>
      <c r="K19" s="7" t="n"/>
      <c r="L19" s="7" t="n"/>
      <c r="M19" s="8" t="n"/>
      <c r="N19" s="7" t="n"/>
      <c r="O19" s="8" t="n"/>
      <c r="P19" s="5" t="str">
        <f>IF(N19="","",IFERROR(VLOOKUP(N19,'Prüfanlässe'!$A$4:$C$40,3,FALSE),"J"))</f>
        <v/>
      </c>
      <c r="Q19" s="9" t="str">
        <f>IF(O19="","",MIN(IF(P19="H",IF(O19&lt;DATE(YEAR(O19),7,1),DATE(YEAR(O19),7,1),DATE(YEAR(O19)+1,1,1)),IF(P19="J1",DATE(YEAR(O19)+1,1,1),IF(P19="J7",IF(O19&lt;DATE(YEAR(O19),7,1),DATE(YEAR(O19),7,1),DATE(YEAR(O19)+1,7,1)),DATE(YEAR(O19)+1,MONTH(O19),DAY(O19))))),IF(M19="",2958465,M19-30)))</f>
        <v/>
      </c>
      <c r="R19" s="5" t="str">
        <f>IF(Q19="","",IF(Q19&lt;=TODAY(),"fällig",""))</f>
        <v/>
      </c>
      <c r="S19" s="7" t="n"/>
      <c r="T19" s="7" t="n"/>
    </row>
    <row r="20">
      <c r="A20" s="7" t="n"/>
      <c r="B20" s="7" t="n"/>
      <c r="C20" s="7" t="n"/>
      <c r="D20" s="7" t="n"/>
      <c r="E20" s="7" t="n"/>
      <c r="F20" s="7" t="n"/>
      <c r="G20" s="7" t="n"/>
      <c r="H20" s="7" t="n"/>
      <c r="I20" s="7" t="n"/>
      <c r="J20" s="8" t="n"/>
      <c r="K20" s="7" t="n"/>
      <c r="L20" s="7" t="n"/>
      <c r="M20" s="8" t="n"/>
      <c r="N20" s="7" t="n"/>
      <c r="O20" s="8" t="n"/>
      <c r="P20" s="5" t="str">
        <f>IF(N20="","",IFERROR(VLOOKUP(N20,'Prüfanlässe'!$A$4:$C$40,3,FALSE),"J"))</f>
        <v/>
      </c>
      <c r="Q20" s="9" t="str">
        <f>IF(O20="","",MIN(IF(P20="H",IF(O20&lt;DATE(YEAR(O20),7,1),DATE(YEAR(O20),7,1),DATE(YEAR(O20)+1,1,1)),IF(P20="J1",DATE(YEAR(O20)+1,1,1),IF(P20="J7",IF(O20&lt;DATE(YEAR(O20),7,1),DATE(YEAR(O20),7,1),DATE(YEAR(O20)+1,7,1)),DATE(YEAR(O20)+1,MONTH(O20),DAY(O20))))),IF(M20="",2958465,M20-30)))</f>
        <v/>
      </c>
      <c r="R20" s="5" t="str">
        <f>IF(Q20="","",IF(Q20&lt;=TODAY(),"fällig",""))</f>
        <v/>
      </c>
      <c r="S20" s="7" t="n"/>
      <c r="T20" s="7" t="n"/>
    </row>
    <row r="21">
      <c r="A21" s="7" t="n"/>
      <c r="B21" s="7" t="n"/>
      <c r="C21" s="7" t="n"/>
      <c r="D21" s="7" t="n"/>
      <c r="E21" s="7" t="n"/>
      <c r="F21" s="7" t="n"/>
      <c r="G21" s="7" t="n"/>
      <c r="H21" s="7" t="n"/>
      <c r="I21" s="7" t="n"/>
      <c r="J21" s="8" t="n"/>
      <c r="K21" s="7" t="n"/>
      <c r="L21" s="7" t="n"/>
      <c r="M21" s="8" t="n"/>
      <c r="N21" s="7" t="n"/>
      <c r="O21" s="8" t="n"/>
      <c r="P21" s="5" t="str">
        <f>IF(N21="","",IFERROR(VLOOKUP(N21,'Prüfanlässe'!$A$4:$C$40,3,FALSE),"J"))</f>
        <v/>
      </c>
      <c r="Q21" s="9" t="str">
        <f>IF(O21="","",MIN(IF(P21="H",IF(O21&lt;DATE(YEAR(O21),7,1),DATE(YEAR(O21),7,1),DATE(YEAR(O21)+1,1,1)),IF(P21="J1",DATE(YEAR(O21)+1,1,1),IF(P21="J7",IF(O21&lt;DATE(YEAR(O21),7,1),DATE(YEAR(O21),7,1),DATE(YEAR(O21)+1,7,1)),DATE(YEAR(O21)+1,MONTH(O21),DAY(O21))))),IF(M21="",2958465,M21-30)))</f>
        <v/>
      </c>
      <c r="R21" s="5" t="str">
        <f>IF(Q21="","",IF(Q21&lt;=TODAY(),"fällig",""))</f>
        <v/>
      </c>
      <c r="S21" s="7" t="n"/>
      <c r="T21" s="7" t="n"/>
    </row>
    <row r="22">
      <c r="A22" s="7" t="n"/>
      <c r="B22" s="7" t="n"/>
      <c r="C22" s="7" t="n"/>
      <c r="D22" s="7" t="n"/>
      <c r="E22" s="7" t="n"/>
      <c r="F22" s="7" t="n"/>
      <c r="G22" s="7" t="n"/>
      <c r="H22" s="7" t="n"/>
      <c r="I22" s="7" t="n"/>
      <c r="J22" s="8" t="n"/>
      <c r="K22" s="7" t="n"/>
      <c r="L22" s="7" t="n"/>
      <c r="M22" s="8" t="n"/>
      <c r="N22" s="7" t="n"/>
      <c r="O22" s="8" t="n"/>
      <c r="P22" s="5" t="str">
        <f>IF(N22="","",IFERROR(VLOOKUP(N22,'Prüfanlässe'!$A$4:$C$40,3,FALSE),"J"))</f>
        <v/>
      </c>
      <c r="Q22" s="9" t="str">
        <f>IF(O22="","",MIN(IF(P22="H",IF(O22&lt;DATE(YEAR(O22),7,1),DATE(YEAR(O22),7,1),DATE(YEAR(O22)+1,1,1)),IF(P22="J1",DATE(YEAR(O22)+1,1,1),IF(P22="J7",IF(O22&lt;DATE(YEAR(O22),7,1),DATE(YEAR(O22),7,1),DATE(YEAR(O22)+1,7,1)),DATE(YEAR(O22)+1,MONTH(O22),DAY(O22))))),IF(M22="",2958465,M22-30)))</f>
        <v/>
      </c>
      <c r="R22" s="5" t="str">
        <f>IF(Q22="","",IF(Q22&lt;=TODAY(),"fällig",""))</f>
        <v/>
      </c>
      <c r="S22" s="7" t="n"/>
      <c r="T22" s="7" t="n"/>
    </row>
    <row r="23">
      <c r="A23" s="7" t="n"/>
      <c r="B23" s="7" t="n"/>
      <c r="C23" s="7" t="n"/>
      <c r="D23" s="7" t="n"/>
      <c r="E23" s="7" t="n"/>
      <c r="F23" s="7" t="n"/>
      <c r="G23" s="7" t="n"/>
      <c r="H23" s="7" t="n"/>
      <c r="I23" s="7" t="n"/>
      <c r="J23" s="8" t="n"/>
      <c r="K23" s="7" t="n"/>
      <c r="L23" s="7" t="n"/>
      <c r="M23" s="8" t="n"/>
      <c r="N23" s="7" t="n"/>
      <c r="O23" s="8" t="n"/>
      <c r="P23" s="5" t="str">
        <f>IF(N23="","",IFERROR(VLOOKUP(N23,'Prüfanlässe'!$A$4:$C$40,3,FALSE),"J"))</f>
        <v/>
      </c>
      <c r="Q23" s="9" t="str">
        <f>IF(O23="","",MIN(IF(P23="H",IF(O23&lt;DATE(YEAR(O23),7,1),DATE(YEAR(O23),7,1),DATE(YEAR(O23)+1,1,1)),IF(P23="J1",DATE(YEAR(O23)+1,1,1),IF(P23="J7",IF(O23&lt;DATE(YEAR(O23),7,1),DATE(YEAR(O23),7,1),DATE(YEAR(O23)+1,7,1)),DATE(YEAR(O23)+1,MONTH(O23),DAY(O23))))),IF(M23="",2958465,M23-30)))</f>
        <v/>
      </c>
      <c r="R23" s="5" t="str">
        <f>IF(Q23="","",IF(Q23&lt;=TODAY(),"fällig",""))</f>
        <v/>
      </c>
      <c r="S23" s="7" t="n"/>
      <c r="T23" s="7" t="n"/>
    </row>
    <row r="24">
      <c r="A24" s="7" t="n"/>
      <c r="B24" s="7" t="n"/>
      <c r="C24" s="7" t="n"/>
      <c r="D24" s="7" t="n"/>
      <c r="E24" s="7" t="n"/>
      <c r="F24" s="7" t="n"/>
      <c r="G24" s="7" t="n"/>
      <c r="H24" s="7" t="n"/>
      <c r="I24" s="7" t="n"/>
      <c r="J24" s="8" t="n"/>
      <c r="K24" s="7" t="n"/>
      <c r="L24" s="7" t="n"/>
      <c r="M24" s="8" t="n"/>
      <c r="N24" s="7" t="n"/>
      <c r="O24" s="8" t="n"/>
      <c r="P24" s="5" t="str">
        <f>IF(N24="","",IFERROR(VLOOKUP(N24,'Prüfanlässe'!$A$4:$C$40,3,FALSE),"J"))</f>
        <v/>
      </c>
      <c r="Q24" s="9" t="str">
        <f>IF(O24="","",MIN(IF(P24="H",IF(O24&lt;DATE(YEAR(O24),7,1),DATE(YEAR(O24),7,1),DATE(YEAR(O24)+1,1,1)),IF(P24="J1",DATE(YEAR(O24)+1,1,1),IF(P24="J7",IF(O24&lt;DATE(YEAR(O24),7,1),DATE(YEAR(O24),7,1),DATE(YEAR(O24)+1,7,1)),DATE(YEAR(O24)+1,MONTH(O24),DAY(O24))))),IF(M24="",2958465,M24-30)))</f>
        <v/>
      </c>
      <c r="R24" s="5" t="str">
        <f>IF(Q24="","",IF(Q24&lt;=TODAY(),"fällig",""))</f>
        <v/>
      </c>
      <c r="S24" s="7" t="n"/>
      <c r="T24" s="7" t="n"/>
    </row>
    <row r="25">
      <c r="A25" s="7" t="n"/>
      <c r="B25" s="7" t="n"/>
      <c r="C25" s="7" t="n"/>
      <c r="D25" s="7" t="n"/>
      <c r="E25" s="7" t="n"/>
      <c r="F25" s="7" t="n"/>
      <c r="G25" s="7" t="n"/>
      <c r="H25" s="7" t="n"/>
      <c r="I25" s="7" t="n"/>
      <c r="J25" s="8" t="n"/>
      <c r="K25" s="7" t="n"/>
      <c r="L25" s="7" t="n"/>
      <c r="M25" s="8" t="n"/>
      <c r="N25" s="7" t="n"/>
      <c r="O25" s="8" t="n"/>
      <c r="P25" s="5" t="str">
        <f>IF(N25="","",IFERROR(VLOOKUP(N25,'Prüfanlässe'!$A$4:$C$40,3,FALSE),"J"))</f>
        <v/>
      </c>
      <c r="Q25" s="9" t="str">
        <f>IF(O25="","",MIN(IF(P25="H",IF(O25&lt;DATE(YEAR(O25),7,1),DATE(YEAR(O25),7,1),DATE(YEAR(O25)+1,1,1)),IF(P25="J1",DATE(YEAR(O25)+1,1,1),IF(P25="J7",IF(O25&lt;DATE(YEAR(O25),7,1),DATE(YEAR(O25),7,1),DATE(YEAR(O25)+1,7,1)),DATE(YEAR(O25)+1,MONTH(O25),DAY(O25))))),IF(M25="",2958465,M25-30)))</f>
        <v/>
      </c>
      <c r="R25" s="5" t="str">
        <f>IF(Q25="","",IF(Q25&lt;=TODAY(),"fällig",""))</f>
        <v/>
      </c>
      <c r="S25" s="7" t="n"/>
      <c r="T25" s="7" t="n"/>
    </row>
    <row r="26">
      <c r="A26" s="7" t="n"/>
      <c r="B26" s="7" t="n"/>
      <c r="C26" s="7" t="n"/>
      <c r="D26" s="7" t="n"/>
      <c r="E26" s="7" t="n"/>
      <c r="F26" s="7" t="n"/>
      <c r="G26" s="7" t="n"/>
      <c r="H26" s="7" t="n"/>
      <c r="I26" s="7" t="n"/>
      <c r="J26" s="8" t="n"/>
      <c r="K26" s="7" t="n"/>
      <c r="L26" s="7" t="n"/>
      <c r="M26" s="8" t="n"/>
      <c r="N26" s="7" t="n"/>
      <c r="O26" s="8" t="n"/>
      <c r="P26" s="5" t="str">
        <f>IF(N26="","",IFERROR(VLOOKUP(N26,'Prüfanlässe'!$A$4:$C$40,3,FALSE),"J"))</f>
        <v/>
      </c>
      <c r="Q26" s="9" t="str">
        <f>IF(O26="","",MIN(IF(P26="H",IF(O26&lt;DATE(YEAR(O26),7,1),DATE(YEAR(O26),7,1),DATE(YEAR(O26)+1,1,1)),IF(P26="J1",DATE(YEAR(O26)+1,1,1),IF(P26="J7",IF(O26&lt;DATE(YEAR(O26),7,1),DATE(YEAR(O26),7,1),DATE(YEAR(O26)+1,7,1)),DATE(YEAR(O26)+1,MONTH(O26),DAY(O26))))),IF(M26="",2958465,M26-30)))</f>
        <v/>
      </c>
      <c r="R26" s="5" t="str">
        <f>IF(Q26="","",IF(Q26&lt;=TODAY(),"fällig",""))</f>
        <v/>
      </c>
      <c r="S26" s="7" t="n"/>
      <c r="T26" s="7" t="n"/>
    </row>
    <row r="27">
      <c r="A27" s="7" t="n"/>
      <c r="B27" s="7" t="n"/>
      <c r="C27" s="7" t="n"/>
      <c r="D27" s="7" t="n"/>
      <c r="E27" s="7" t="n"/>
      <c r="F27" s="7" t="n"/>
      <c r="G27" s="7" t="n"/>
      <c r="H27" s="7" t="n"/>
      <c r="I27" s="7" t="n"/>
      <c r="J27" s="8" t="n"/>
      <c r="K27" s="7" t="n"/>
      <c r="L27" s="7" t="n"/>
      <c r="M27" s="8" t="n"/>
      <c r="N27" s="7" t="n"/>
      <c r="O27" s="8" t="n"/>
      <c r="P27" s="5" t="str">
        <f>IF(N27="","",IFERROR(VLOOKUP(N27,'Prüfanlässe'!$A$4:$C$40,3,FALSE),"J"))</f>
        <v/>
      </c>
      <c r="Q27" s="9" t="str">
        <f>IF(O27="","",MIN(IF(P27="H",IF(O27&lt;DATE(YEAR(O27),7,1),DATE(YEAR(O27),7,1),DATE(YEAR(O27)+1,1,1)),IF(P27="J1",DATE(YEAR(O27)+1,1,1),IF(P27="J7",IF(O27&lt;DATE(YEAR(O27),7,1),DATE(YEAR(O27),7,1),DATE(YEAR(O27)+1,7,1)),DATE(YEAR(O27)+1,MONTH(O27),DAY(O27))))),IF(M27="",2958465,M27-30)))</f>
        <v/>
      </c>
      <c r="R27" s="5" t="str">
        <f>IF(Q27="","",IF(Q27&lt;=TODAY(),"fällig",""))</f>
        <v/>
      </c>
      <c r="S27" s="7" t="n"/>
      <c r="T27" s="7" t="n"/>
    </row>
    <row r="28">
      <c r="A28" s="7" t="n"/>
      <c r="B28" s="7" t="n"/>
      <c r="C28" s="7" t="n"/>
      <c r="D28" s="7" t="n"/>
      <c r="E28" s="7" t="n"/>
      <c r="F28" s="7" t="n"/>
      <c r="G28" s="7" t="n"/>
      <c r="H28" s="7" t="n"/>
      <c r="I28" s="7" t="n"/>
      <c r="J28" s="8" t="n"/>
      <c r="K28" s="7" t="n"/>
      <c r="L28" s="7" t="n"/>
      <c r="M28" s="8" t="n"/>
      <c r="N28" s="7" t="n"/>
      <c r="O28" s="8" t="n"/>
      <c r="P28" s="5" t="str">
        <f>IF(N28="","",IFERROR(VLOOKUP(N28,'Prüfanlässe'!$A$4:$C$40,3,FALSE),"J"))</f>
        <v/>
      </c>
      <c r="Q28" s="9" t="str">
        <f>IF(O28="","",MIN(IF(P28="H",IF(O28&lt;DATE(YEAR(O28),7,1),DATE(YEAR(O28),7,1),DATE(YEAR(O28)+1,1,1)),IF(P28="J1",DATE(YEAR(O28)+1,1,1),IF(P28="J7",IF(O28&lt;DATE(YEAR(O28),7,1),DATE(YEAR(O28),7,1),DATE(YEAR(O28)+1,7,1)),DATE(YEAR(O28)+1,MONTH(O28),DAY(O28))))),IF(M28="",2958465,M28-30)))</f>
        <v/>
      </c>
      <c r="R28" s="5" t="str">
        <f>IF(Q28="","",IF(Q28&lt;=TODAY(),"fällig",""))</f>
        <v/>
      </c>
      <c r="S28" s="7" t="n"/>
      <c r="T28" s="7" t="n"/>
    </row>
    <row r="29">
      <c r="A29" s="7" t="n"/>
      <c r="B29" s="7" t="n"/>
      <c r="C29" s="7" t="n"/>
      <c r="D29" s="7" t="n"/>
      <c r="E29" s="7" t="n"/>
      <c r="F29" s="7" t="n"/>
      <c r="G29" s="7" t="n"/>
      <c r="H29" s="7" t="n"/>
      <c r="I29" s="7" t="n"/>
      <c r="J29" s="8" t="n"/>
      <c r="K29" s="7" t="n"/>
      <c r="L29" s="7" t="n"/>
      <c r="M29" s="8" t="n"/>
      <c r="N29" s="7" t="n"/>
      <c r="O29" s="8" t="n"/>
      <c r="P29" s="5" t="str">
        <f>IF(N29="","",IFERROR(VLOOKUP(N29,'Prüfanlässe'!$A$4:$C$40,3,FALSE),"J"))</f>
        <v/>
      </c>
      <c r="Q29" s="9" t="str">
        <f>IF(O29="","",MIN(IF(P29="H",IF(O29&lt;DATE(YEAR(O29),7,1),DATE(YEAR(O29),7,1),DATE(YEAR(O29)+1,1,1)),IF(P29="J1",DATE(YEAR(O29)+1,1,1),IF(P29="J7",IF(O29&lt;DATE(YEAR(O29),7,1),DATE(YEAR(O29),7,1),DATE(YEAR(O29)+1,7,1)),DATE(YEAR(O29)+1,MONTH(O29),DAY(O29))))),IF(M29="",2958465,M29-30)))</f>
        <v/>
      </c>
      <c r="R29" s="5" t="str">
        <f>IF(Q29="","",IF(Q29&lt;=TODAY(),"fällig",""))</f>
        <v/>
      </c>
      <c r="S29" s="7" t="n"/>
      <c r="T29" s="7" t="n"/>
    </row>
    <row r="30">
      <c r="A30" s="7" t="n"/>
      <c r="B30" s="7" t="n"/>
      <c r="C30" s="7" t="n"/>
      <c r="D30" s="7" t="n"/>
      <c r="E30" s="7" t="n"/>
      <c r="F30" s="7" t="n"/>
      <c r="G30" s="7" t="n"/>
      <c r="H30" s="7" t="n"/>
      <c r="I30" s="7" t="n"/>
      <c r="J30" s="8" t="n"/>
      <c r="K30" s="7" t="n"/>
      <c r="L30" s="7" t="n"/>
      <c r="M30" s="8" t="n"/>
      <c r="N30" s="7" t="n"/>
      <c r="O30" s="8" t="n"/>
      <c r="P30" s="5" t="str">
        <f>IF(N30="","",IFERROR(VLOOKUP(N30,'Prüfanlässe'!$A$4:$C$40,3,FALSE),"J"))</f>
        <v/>
      </c>
      <c r="Q30" s="9" t="str">
        <f>IF(O30="","",MIN(IF(P30="H",IF(O30&lt;DATE(YEAR(O30),7,1),DATE(YEAR(O30),7,1),DATE(YEAR(O30)+1,1,1)),IF(P30="J1",DATE(YEAR(O30)+1,1,1),IF(P30="J7",IF(O30&lt;DATE(YEAR(O30),7,1),DATE(YEAR(O30),7,1),DATE(YEAR(O30)+1,7,1)),DATE(YEAR(O30)+1,MONTH(O30),DAY(O30))))),IF(M30="",2958465,M30-30)))</f>
        <v/>
      </c>
      <c r="R30" s="5" t="str">
        <f>IF(Q30="","",IF(Q30&lt;=TODAY(),"fällig",""))</f>
        <v/>
      </c>
      <c r="S30" s="7" t="n"/>
      <c r="T30" s="7" t="n"/>
    </row>
    <row r="31">
      <c r="A31" s="7" t="n"/>
      <c r="B31" s="7" t="n"/>
      <c r="C31" s="7" t="n"/>
      <c r="D31" s="7" t="n"/>
      <c r="E31" s="7" t="n"/>
      <c r="F31" s="7" t="n"/>
      <c r="G31" s="7" t="n"/>
      <c r="H31" s="7" t="n"/>
      <c r="I31" s="7" t="n"/>
      <c r="J31" s="8" t="n"/>
      <c r="K31" s="7" t="n"/>
      <c r="L31" s="7" t="n"/>
      <c r="M31" s="8" t="n"/>
      <c r="N31" s="7" t="n"/>
      <c r="O31" s="8" t="n"/>
      <c r="P31" s="5" t="str">
        <f>IF(N31="","",IFERROR(VLOOKUP(N31,'Prüfanlässe'!$A$4:$C$40,3,FALSE),"J"))</f>
        <v/>
      </c>
      <c r="Q31" s="9" t="str">
        <f>IF(O31="","",MIN(IF(P31="H",IF(O31&lt;DATE(YEAR(O31),7,1),DATE(YEAR(O31),7,1),DATE(YEAR(O31)+1,1,1)),IF(P31="J1",DATE(YEAR(O31)+1,1,1),IF(P31="J7",IF(O31&lt;DATE(YEAR(O31),7,1),DATE(YEAR(O31),7,1),DATE(YEAR(O31)+1,7,1)),DATE(YEAR(O31)+1,MONTH(O31),DAY(O31))))),IF(M31="",2958465,M31-30)))</f>
        <v/>
      </c>
      <c r="R31" s="5" t="str">
        <f>IF(Q31="","",IF(Q31&lt;=TODAY(),"fällig",""))</f>
        <v/>
      </c>
      <c r="S31" s="7" t="n"/>
      <c r="T31" s="7" t="n"/>
    </row>
    <row r="32">
      <c r="A32" s="7" t="n"/>
      <c r="B32" s="7" t="n"/>
      <c r="C32" s="7" t="n"/>
      <c r="D32" s="7" t="n"/>
      <c r="E32" s="7" t="n"/>
      <c r="F32" s="7" t="n"/>
      <c r="G32" s="7" t="n"/>
      <c r="H32" s="7" t="n"/>
      <c r="I32" s="7" t="n"/>
      <c r="J32" s="8" t="n"/>
      <c r="K32" s="7" t="n"/>
      <c r="L32" s="7" t="n"/>
      <c r="M32" s="8" t="n"/>
      <c r="N32" s="7" t="n"/>
      <c r="O32" s="8" t="n"/>
      <c r="P32" s="5" t="str">
        <f>IF(N32="","",IFERROR(VLOOKUP(N32,'Prüfanlässe'!$A$4:$C$40,3,FALSE),"J"))</f>
        <v/>
      </c>
      <c r="Q32" s="9" t="str">
        <f>IF(O32="","",MIN(IF(P32="H",IF(O32&lt;DATE(YEAR(O32),7,1),DATE(YEAR(O32),7,1),DATE(YEAR(O32)+1,1,1)),IF(P32="J1",DATE(YEAR(O32)+1,1,1),IF(P32="J7",IF(O32&lt;DATE(YEAR(O32),7,1),DATE(YEAR(O32),7,1),DATE(YEAR(O32)+1,7,1)),DATE(YEAR(O32)+1,MONTH(O32),DAY(O32))))),IF(M32="",2958465,M32-30)))</f>
        <v/>
      </c>
      <c r="R32" s="5" t="str">
        <f>IF(Q32="","",IF(Q32&lt;=TODAY(),"fällig",""))</f>
        <v/>
      </c>
      <c r="S32" s="7" t="n"/>
      <c r="T32" s="7" t="n"/>
    </row>
    <row r="33">
      <c r="A33" s="7" t="n"/>
      <c r="B33" s="7" t="n"/>
      <c r="C33" s="7" t="n"/>
      <c r="D33" s="7" t="n"/>
      <c r="E33" s="7" t="n"/>
      <c r="F33" s="7" t="n"/>
      <c r="G33" s="7" t="n"/>
      <c r="H33" s="7" t="n"/>
      <c r="I33" s="7" t="n"/>
      <c r="J33" s="8" t="n"/>
      <c r="K33" s="7" t="n"/>
      <c r="L33" s="7" t="n"/>
      <c r="M33" s="8" t="n"/>
      <c r="N33" s="7" t="n"/>
      <c r="O33" s="8" t="n"/>
      <c r="P33" s="5" t="str">
        <f>IF(N33="","",IFERROR(VLOOKUP(N33,'Prüfanlässe'!$A$4:$C$40,3,FALSE),"J"))</f>
        <v/>
      </c>
      <c r="Q33" s="9" t="str">
        <f>IF(O33="","",MIN(IF(P33="H",IF(O33&lt;DATE(YEAR(O33),7,1),DATE(YEAR(O33),7,1),DATE(YEAR(O33)+1,1,1)),IF(P33="J1",DATE(YEAR(O33)+1,1,1),IF(P33="J7",IF(O33&lt;DATE(YEAR(O33),7,1),DATE(YEAR(O33),7,1),DATE(YEAR(O33)+1,7,1)),DATE(YEAR(O33)+1,MONTH(O33),DAY(O33))))),IF(M33="",2958465,M33-30)))</f>
        <v/>
      </c>
      <c r="R33" s="5" t="str">
        <f>IF(Q33="","",IF(Q33&lt;=TODAY(),"fällig",""))</f>
        <v/>
      </c>
      <c r="S33" s="7" t="n"/>
      <c r="T33" s="7" t="n"/>
    </row>
    <row r="34">
      <c r="A34" s="7" t="n"/>
      <c r="B34" s="7" t="n"/>
      <c r="C34" s="7" t="n"/>
      <c r="D34" s="7" t="n"/>
      <c r="E34" s="7" t="n"/>
      <c r="F34" s="7" t="n"/>
      <c r="G34" s="7" t="n"/>
      <c r="H34" s="7" t="n"/>
      <c r="I34" s="7" t="n"/>
      <c r="J34" s="8" t="n"/>
      <c r="K34" s="7" t="n"/>
      <c r="L34" s="7" t="n"/>
      <c r="M34" s="8" t="n"/>
      <c r="N34" s="7" t="n"/>
      <c r="O34" s="8" t="n"/>
      <c r="P34" s="5" t="str">
        <f>IF(N34="","",IFERROR(VLOOKUP(N34,'Prüfanlässe'!$A$4:$C$40,3,FALSE),"J"))</f>
        <v/>
      </c>
      <c r="Q34" s="9" t="str">
        <f>IF(O34="","",MIN(IF(P34="H",IF(O34&lt;DATE(YEAR(O34),7,1),DATE(YEAR(O34),7,1),DATE(YEAR(O34)+1,1,1)),IF(P34="J1",DATE(YEAR(O34)+1,1,1),IF(P34="J7",IF(O34&lt;DATE(YEAR(O34),7,1),DATE(YEAR(O34),7,1),DATE(YEAR(O34)+1,7,1)),DATE(YEAR(O34)+1,MONTH(O34),DAY(O34))))),IF(M34="",2958465,M34-30)))</f>
        <v/>
      </c>
      <c r="R34" s="5" t="str">
        <f>IF(Q34="","",IF(Q34&lt;=TODAY(),"fällig",""))</f>
        <v/>
      </c>
      <c r="S34" s="7" t="n"/>
      <c r="T34" s="7" t="n"/>
    </row>
    <row r="35">
      <c r="A35" s="7" t="n"/>
      <c r="B35" s="7" t="n"/>
      <c r="C35" s="7" t="n"/>
      <c r="D35" s="7" t="n"/>
      <c r="E35" s="7" t="n"/>
      <c r="F35" s="7" t="n"/>
      <c r="G35" s="7" t="n"/>
      <c r="H35" s="7" t="n"/>
      <c r="I35" s="7" t="n"/>
      <c r="J35" s="8" t="n"/>
      <c r="K35" s="7" t="n"/>
      <c r="L35" s="7" t="n"/>
      <c r="M35" s="8" t="n"/>
      <c r="N35" s="7" t="n"/>
      <c r="O35" s="8" t="n"/>
      <c r="P35" s="5" t="str">
        <f>IF(N35="","",IFERROR(VLOOKUP(N35,'Prüfanlässe'!$A$4:$C$40,3,FALSE),"J"))</f>
        <v/>
      </c>
      <c r="Q35" s="9" t="str">
        <f>IF(O35="","",MIN(IF(P35="H",IF(O35&lt;DATE(YEAR(O35),7,1),DATE(YEAR(O35),7,1),DATE(YEAR(O35)+1,1,1)),IF(P35="J1",DATE(YEAR(O35)+1,1,1),IF(P35="J7",IF(O35&lt;DATE(YEAR(O35),7,1),DATE(YEAR(O35),7,1),DATE(YEAR(O35)+1,7,1)),DATE(YEAR(O35)+1,MONTH(O35),DAY(O35))))),IF(M35="",2958465,M35-30)))</f>
        <v/>
      </c>
      <c r="R35" s="5" t="str">
        <f>IF(Q35="","",IF(Q35&lt;=TODAY(),"fällig",""))</f>
        <v/>
      </c>
      <c r="S35" s="7" t="n"/>
      <c r="T35" s="7" t="n"/>
    </row>
    <row r="36">
      <c r="A36" s="7" t="n"/>
      <c r="B36" s="7" t="n"/>
      <c r="C36" s="7" t="n"/>
      <c r="D36" s="7" t="n"/>
      <c r="E36" s="7" t="n"/>
      <c r="F36" s="7" t="n"/>
      <c r="G36" s="7" t="n"/>
      <c r="H36" s="7" t="n"/>
      <c r="I36" s="7" t="n"/>
      <c r="J36" s="8" t="n"/>
      <c r="K36" s="7" t="n"/>
      <c r="L36" s="7" t="n"/>
      <c r="M36" s="8" t="n"/>
      <c r="N36" s="7" t="n"/>
      <c r="O36" s="8" t="n"/>
      <c r="P36" s="5" t="str">
        <f>IF(N36="","",IFERROR(VLOOKUP(N36,'Prüfanlässe'!$A$4:$C$40,3,FALSE),"J"))</f>
        <v/>
      </c>
      <c r="Q36" s="9" t="str">
        <f>IF(O36="","",MIN(IF(P36="H",IF(O36&lt;DATE(YEAR(O36),7,1),DATE(YEAR(O36),7,1),DATE(YEAR(O36)+1,1,1)),IF(P36="J1",DATE(YEAR(O36)+1,1,1),IF(P36="J7",IF(O36&lt;DATE(YEAR(O36),7,1),DATE(YEAR(O36),7,1),DATE(YEAR(O36)+1,7,1)),DATE(YEAR(O36)+1,MONTH(O36),DAY(O36))))),IF(M36="",2958465,M36-30)))</f>
        <v/>
      </c>
      <c r="R36" s="5" t="str">
        <f>IF(Q36="","",IF(Q36&lt;=TODAY(),"fällig",""))</f>
        <v/>
      </c>
      <c r="S36" s="7" t="n"/>
      <c r="T36" s="7" t="n"/>
    </row>
    <row r="37">
      <c r="A37" s="7" t="n"/>
      <c r="B37" s="7" t="n"/>
      <c r="C37" s="7" t="n"/>
      <c r="D37" s="7" t="n"/>
      <c r="E37" s="7" t="n"/>
      <c r="F37" s="7" t="n"/>
      <c r="G37" s="7" t="n"/>
      <c r="H37" s="7" t="n"/>
      <c r="I37" s="7" t="n"/>
      <c r="J37" s="8" t="n"/>
      <c r="K37" s="7" t="n"/>
      <c r="L37" s="7" t="n"/>
      <c r="M37" s="8" t="n"/>
      <c r="N37" s="7" t="n"/>
      <c r="O37" s="8" t="n"/>
      <c r="P37" s="5" t="str">
        <f>IF(N37="","",IFERROR(VLOOKUP(N37,'Prüfanlässe'!$A$4:$C$40,3,FALSE),"J"))</f>
        <v/>
      </c>
      <c r="Q37" s="9" t="str">
        <f>IF(O37="","",MIN(IF(P37="H",IF(O37&lt;DATE(YEAR(O37),7,1),DATE(YEAR(O37),7,1),DATE(YEAR(O37)+1,1,1)),IF(P37="J1",DATE(YEAR(O37)+1,1,1),IF(P37="J7",IF(O37&lt;DATE(YEAR(O37),7,1),DATE(YEAR(O37),7,1),DATE(YEAR(O37)+1,7,1)),DATE(YEAR(O37)+1,MONTH(O37),DAY(O37))))),IF(M37="",2958465,M37-30)))</f>
        <v/>
      </c>
      <c r="R37" s="5" t="str">
        <f>IF(Q37="","",IF(Q37&lt;=TODAY(),"fällig",""))</f>
        <v/>
      </c>
      <c r="S37" s="7" t="n"/>
      <c r="T37" s="7" t="n"/>
    </row>
    <row r="38">
      <c r="A38" s="7" t="n"/>
      <c r="B38" s="7" t="n"/>
      <c r="C38" s="7" t="n"/>
      <c r="D38" s="7" t="n"/>
      <c r="E38" s="7" t="n"/>
      <c r="F38" s="7" t="n"/>
      <c r="G38" s="7" t="n"/>
      <c r="H38" s="7" t="n"/>
      <c r="I38" s="7" t="n"/>
      <c r="J38" s="8" t="n"/>
      <c r="K38" s="7" t="n"/>
      <c r="L38" s="7" t="n"/>
      <c r="M38" s="8" t="n"/>
      <c r="N38" s="7" t="n"/>
      <c r="O38" s="8" t="n"/>
      <c r="P38" s="5" t="str">
        <f>IF(N38="","",IFERROR(VLOOKUP(N38,'Prüfanlässe'!$A$4:$C$40,3,FALSE),"J"))</f>
        <v/>
      </c>
      <c r="Q38" s="9" t="str">
        <f>IF(O38="","",MIN(IF(P38="H",IF(O38&lt;DATE(YEAR(O38),7,1),DATE(YEAR(O38),7,1),DATE(YEAR(O38)+1,1,1)),IF(P38="J1",DATE(YEAR(O38)+1,1,1),IF(P38="J7",IF(O38&lt;DATE(YEAR(O38),7,1),DATE(YEAR(O38),7,1),DATE(YEAR(O38)+1,7,1)),DATE(YEAR(O38)+1,MONTH(O38),DAY(O38))))),IF(M38="",2958465,M38-30)))</f>
        <v/>
      </c>
      <c r="R38" s="5" t="str">
        <f>IF(Q38="","",IF(Q38&lt;=TODAY(),"fällig",""))</f>
        <v/>
      </c>
      <c r="S38" s="7" t="n"/>
      <c r="T38" s="7" t="n"/>
    </row>
    <row r="39">
      <c r="A39" s="7" t="n"/>
      <c r="B39" s="7" t="n"/>
      <c r="C39" s="7" t="n"/>
      <c r="D39" s="7" t="n"/>
      <c r="E39" s="7" t="n"/>
      <c r="F39" s="7" t="n"/>
      <c r="G39" s="7" t="n"/>
      <c r="H39" s="7" t="n"/>
      <c r="I39" s="7" t="n"/>
      <c r="J39" s="8" t="n"/>
      <c r="K39" s="7" t="n"/>
      <c r="L39" s="7" t="n"/>
      <c r="M39" s="8" t="n"/>
      <c r="N39" s="7" t="n"/>
      <c r="O39" s="8" t="n"/>
      <c r="P39" s="5" t="str">
        <f>IF(N39="","",IFERROR(VLOOKUP(N39,'Prüfanlässe'!$A$4:$C$40,3,FALSE),"J"))</f>
        <v/>
      </c>
      <c r="Q39" s="9" t="str">
        <f>IF(O39="","",MIN(IF(P39="H",IF(O39&lt;DATE(YEAR(O39),7,1),DATE(YEAR(O39),7,1),DATE(YEAR(O39)+1,1,1)),IF(P39="J1",DATE(YEAR(O39)+1,1,1),IF(P39="J7",IF(O39&lt;DATE(YEAR(O39),7,1),DATE(YEAR(O39),7,1),DATE(YEAR(O39)+1,7,1)),DATE(YEAR(O39)+1,MONTH(O39),DAY(O39))))),IF(M39="",2958465,M39-30)))</f>
        <v/>
      </c>
      <c r="R39" s="5" t="str">
        <f>IF(Q39="","",IF(Q39&lt;=TODAY(),"fällig",""))</f>
        <v/>
      </c>
      <c r="S39" s="7" t="n"/>
      <c r="T39" s="7" t="n"/>
    </row>
    <row r="40">
      <c r="A40" s="7" t="n"/>
      <c r="B40" s="7" t="n"/>
      <c r="C40" s="7" t="n"/>
      <c r="D40" s="7" t="n"/>
      <c r="E40" s="7" t="n"/>
      <c r="F40" s="7" t="n"/>
      <c r="G40" s="7" t="n"/>
      <c r="H40" s="7" t="n"/>
      <c r="I40" s="7" t="n"/>
      <c r="J40" s="8" t="n"/>
      <c r="K40" s="7" t="n"/>
      <c r="L40" s="7" t="n"/>
      <c r="M40" s="8" t="n"/>
      <c r="N40" s="7" t="n"/>
      <c r="O40" s="8" t="n"/>
      <c r="P40" s="5" t="str">
        <f>IF(N40="","",IFERROR(VLOOKUP(N40,'Prüfanlässe'!$A$4:$C$40,3,FALSE),"J"))</f>
        <v/>
      </c>
      <c r="Q40" s="9" t="str">
        <f>IF(O40="","",MIN(IF(P40="H",IF(O40&lt;DATE(YEAR(O40),7,1),DATE(YEAR(O40),7,1),DATE(YEAR(O40)+1,1,1)),IF(P40="J1",DATE(YEAR(O40)+1,1,1),IF(P40="J7",IF(O40&lt;DATE(YEAR(O40),7,1),DATE(YEAR(O40),7,1),DATE(YEAR(O40)+1,7,1)),DATE(YEAR(O40)+1,MONTH(O40),DAY(O40))))),IF(M40="",2958465,M40-30)))</f>
        <v/>
      </c>
      <c r="R40" s="5" t="str">
        <f>IF(Q40="","",IF(Q40&lt;=TODAY(),"fällig",""))</f>
        <v/>
      </c>
      <c r="S40" s="7" t="n"/>
      <c r="T40" s="7" t="n"/>
    </row>
    <row r="41">
      <c r="A41" s="7" t="n"/>
      <c r="B41" s="7" t="n"/>
      <c r="C41" s="7" t="n"/>
      <c r="D41" s="7" t="n"/>
      <c r="E41" s="7" t="n"/>
      <c r="F41" s="7" t="n"/>
      <c r="G41" s="7" t="n"/>
      <c r="H41" s="7" t="n"/>
      <c r="I41" s="7" t="n"/>
      <c r="J41" s="8" t="n"/>
      <c r="K41" s="7" t="n"/>
      <c r="L41" s="7" t="n"/>
      <c r="M41" s="8" t="n"/>
      <c r="N41" s="7" t="n"/>
      <c r="O41" s="8" t="n"/>
      <c r="P41" s="5" t="str">
        <f>IF(N41="","",IFERROR(VLOOKUP(N41,'Prüfanlässe'!$A$4:$C$40,3,FALSE),"J"))</f>
        <v/>
      </c>
      <c r="Q41" s="9" t="str">
        <f>IF(O41="","",MIN(IF(P41="H",IF(O41&lt;DATE(YEAR(O41),7,1),DATE(YEAR(O41),7,1),DATE(YEAR(O41)+1,1,1)),IF(P41="J1",DATE(YEAR(O41)+1,1,1),IF(P41="J7",IF(O41&lt;DATE(YEAR(O41),7,1),DATE(YEAR(O41),7,1),DATE(YEAR(O41)+1,7,1)),DATE(YEAR(O41)+1,MONTH(O41),DAY(O41))))),IF(M41="",2958465,M41-30)))</f>
        <v/>
      </c>
      <c r="R41" s="5" t="str">
        <f>IF(Q41="","",IF(Q41&lt;=TODAY(),"fällig",""))</f>
        <v/>
      </c>
      <c r="S41" s="7" t="n"/>
      <c r="T41" s="7" t="n"/>
    </row>
    <row r="42">
      <c r="A42" s="7" t="n"/>
      <c r="B42" s="7" t="n"/>
      <c r="C42" s="7" t="n"/>
      <c r="D42" s="7" t="n"/>
      <c r="E42" s="7" t="n"/>
      <c r="F42" s="7" t="n"/>
      <c r="G42" s="7" t="n"/>
      <c r="H42" s="7" t="n"/>
      <c r="I42" s="7" t="n"/>
      <c r="J42" s="8" t="n"/>
      <c r="K42" s="7" t="n"/>
      <c r="L42" s="7" t="n"/>
      <c r="M42" s="8" t="n"/>
      <c r="N42" s="7" t="n"/>
      <c r="O42" s="8" t="n"/>
      <c r="P42" s="5" t="str">
        <f>IF(N42="","",IFERROR(VLOOKUP(N42,'Prüfanlässe'!$A$4:$C$40,3,FALSE),"J"))</f>
        <v/>
      </c>
      <c r="Q42" s="9" t="str">
        <f>IF(O42="","",MIN(IF(P42="H",IF(O42&lt;DATE(YEAR(O42),7,1),DATE(YEAR(O42),7,1),DATE(YEAR(O42)+1,1,1)),IF(P42="J1",DATE(YEAR(O42)+1,1,1),IF(P42="J7",IF(O42&lt;DATE(YEAR(O42),7,1),DATE(YEAR(O42),7,1),DATE(YEAR(O42)+1,7,1)),DATE(YEAR(O42)+1,MONTH(O42),DAY(O42))))),IF(M42="",2958465,M42-30)))</f>
        <v/>
      </c>
      <c r="R42" s="5" t="str">
        <f>IF(Q42="","",IF(Q42&lt;=TODAY(),"fällig",""))</f>
        <v/>
      </c>
      <c r="S42" s="7" t="n"/>
      <c r="T42" s="7" t="n"/>
    </row>
    <row r="43">
      <c r="A43" s="7" t="n"/>
      <c r="B43" s="7" t="n"/>
      <c r="C43" s="7" t="n"/>
      <c r="D43" s="7" t="n"/>
      <c r="E43" s="7" t="n"/>
      <c r="F43" s="7" t="n"/>
      <c r="G43" s="7" t="n"/>
      <c r="H43" s="7" t="n"/>
      <c r="I43" s="7" t="n"/>
      <c r="J43" s="8" t="n"/>
      <c r="K43" s="7" t="n"/>
      <c r="L43" s="7" t="n"/>
      <c r="M43" s="8" t="n"/>
      <c r="N43" s="7" t="n"/>
      <c r="O43" s="8" t="n"/>
      <c r="P43" s="5" t="str">
        <f>IF(N43="","",IFERROR(VLOOKUP(N43,'Prüfanlässe'!$A$4:$C$40,3,FALSE),"J"))</f>
        <v/>
      </c>
      <c r="Q43" s="9" t="str">
        <f>IF(O43="","",MIN(IF(P43="H",IF(O43&lt;DATE(YEAR(O43),7,1),DATE(YEAR(O43),7,1),DATE(YEAR(O43)+1,1,1)),IF(P43="J1",DATE(YEAR(O43)+1,1,1),IF(P43="J7",IF(O43&lt;DATE(YEAR(O43),7,1),DATE(YEAR(O43),7,1),DATE(YEAR(O43)+1,7,1)),DATE(YEAR(O43)+1,MONTH(O43),DAY(O43))))),IF(M43="",2958465,M43-30)))</f>
        <v/>
      </c>
      <c r="R43" s="5" t="str">
        <f>IF(Q43="","",IF(Q43&lt;=TODAY(),"fällig",""))</f>
        <v/>
      </c>
      <c r="S43" s="7" t="n"/>
      <c r="T43" s="7" t="n"/>
    </row>
    <row r="44">
      <c r="A44" s="7" t="n"/>
      <c r="B44" s="7" t="n"/>
      <c r="C44" s="7" t="n"/>
      <c r="D44" s="7" t="n"/>
      <c r="E44" s="7" t="n"/>
      <c r="F44" s="7" t="n"/>
      <c r="G44" s="7" t="n"/>
      <c r="H44" s="7" t="n"/>
      <c r="I44" s="7" t="n"/>
      <c r="J44" s="8" t="n"/>
      <c r="K44" s="7" t="n"/>
      <c r="L44" s="7" t="n"/>
      <c r="M44" s="8" t="n"/>
      <c r="N44" s="7" t="n"/>
      <c r="O44" s="8" t="n"/>
      <c r="P44" s="5" t="str">
        <f>IF(N44="","",IFERROR(VLOOKUP(N44,'Prüfanlässe'!$A$4:$C$40,3,FALSE),"J"))</f>
        <v/>
      </c>
      <c r="Q44" s="9" t="str">
        <f>IF(O44="","",MIN(IF(P44="H",IF(O44&lt;DATE(YEAR(O44),7,1),DATE(YEAR(O44),7,1),DATE(YEAR(O44)+1,1,1)),IF(P44="J1",DATE(YEAR(O44)+1,1,1),IF(P44="J7",IF(O44&lt;DATE(YEAR(O44),7,1),DATE(YEAR(O44),7,1),DATE(YEAR(O44)+1,7,1)),DATE(YEAR(O44)+1,MONTH(O44),DAY(O44))))),IF(M44="",2958465,M44-30)))</f>
        <v/>
      </c>
      <c r="R44" s="5" t="str">
        <f>IF(Q44="","",IF(Q44&lt;=TODAY(),"fällig",""))</f>
        <v/>
      </c>
      <c r="S44" s="7" t="n"/>
      <c r="T44" s="7" t="n"/>
    </row>
    <row r="45">
      <c r="A45" s="7" t="n"/>
      <c r="B45" s="7" t="n"/>
      <c r="C45" s="7" t="n"/>
      <c r="D45" s="7" t="n"/>
      <c r="E45" s="7" t="n"/>
      <c r="F45" s="7" t="n"/>
      <c r="G45" s="7" t="n"/>
      <c r="H45" s="7" t="n"/>
      <c r="I45" s="7" t="n"/>
      <c r="J45" s="8" t="n"/>
      <c r="K45" s="7" t="n"/>
      <c r="L45" s="7" t="n"/>
      <c r="M45" s="8" t="n"/>
      <c r="N45" s="7" t="n"/>
      <c r="O45" s="8" t="n"/>
      <c r="P45" s="5" t="str">
        <f>IF(N45="","",IFERROR(VLOOKUP(N45,'Prüfanlässe'!$A$4:$C$40,3,FALSE),"J"))</f>
        <v/>
      </c>
      <c r="Q45" s="9" t="str">
        <f>IF(O45="","",MIN(IF(P45="H",IF(O45&lt;DATE(YEAR(O45),7,1),DATE(YEAR(O45),7,1),DATE(YEAR(O45)+1,1,1)),IF(P45="J1",DATE(YEAR(O45)+1,1,1),IF(P45="J7",IF(O45&lt;DATE(YEAR(O45),7,1),DATE(YEAR(O45),7,1),DATE(YEAR(O45)+1,7,1)),DATE(YEAR(O45)+1,MONTH(O45),DAY(O45))))),IF(M45="",2958465,M45-30)))</f>
        <v/>
      </c>
      <c r="R45" s="5" t="str">
        <f>IF(Q45="","",IF(Q45&lt;=TODAY(),"fällig",""))</f>
        <v/>
      </c>
      <c r="S45" s="7" t="n"/>
      <c r="T45" s="7" t="n"/>
    </row>
    <row r="46">
      <c r="A46" s="7" t="n"/>
      <c r="B46" s="7" t="n"/>
      <c r="C46" s="7" t="n"/>
      <c r="D46" s="7" t="n"/>
      <c r="E46" s="7" t="n"/>
      <c r="F46" s="7" t="n"/>
      <c r="G46" s="7" t="n"/>
      <c r="H46" s="7" t="n"/>
      <c r="I46" s="7" t="n"/>
      <c r="J46" s="8" t="n"/>
      <c r="K46" s="7" t="n"/>
      <c r="L46" s="7" t="n"/>
      <c r="M46" s="8" t="n"/>
      <c r="N46" s="7" t="n"/>
      <c r="O46" s="8" t="n"/>
      <c r="P46" s="5" t="str">
        <f>IF(N46="","",IFERROR(VLOOKUP(N46,'Prüfanlässe'!$A$4:$C$40,3,FALSE),"J"))</f>
        <v/>
      </c>
      <c r="Q46" s="9" t="str">
        <f>IF(O46="","",MIN(IF(P46="H",IF(O46&lt;DATE(YEAR(O46),7,1),DATE(YEAR(O46),7,1),DATE(YEAR(O46)+1,1,1)),IF(P46="J1",DATE(YEAR(O46)+1,1,1),IF(P46="J7",IF(O46&lt;DATE(YEAR(O46),7,1),DATE(YEAR(O46),7,1),DATE(YEAR(O46)+1,7,1)),DATE(YEAR(O46)+1,MONTH(O46),DAY(O46))))),IF(M46="",2958465,M46-30)))</f>
        <v/>
      </c>
      <c r="R46" s="5" t="str">
        <f>IF(Q46="","",IF(Q46&lt;=TODAY(),"fällig",""))</f>
        <v/>
      </c>
      <c r="S46" s="7" t="n"/>
      <c r="T46" s="7" t="n"/>
    </row>
    <row r="47">
      <c r="A47" s="7" t="n"/>
      <c r="B47" s="7" t="n"/>
      <c r="C47" s="7" t="n"/>
      <c r="D47" s="7" t="n"/>
      <c r="E47" s="7" t="n"/>
      <c r="F47" s="7" t="n"/>
      <c r="G47" s="7" t="n"/>
      <c r="H47" s="7" t="n"/>
      <c r="I47" s="7" t="n"/>
      <c r="J47" s="8" t="n"/>
      <c r="K47" s="7" t="n"/>
      <c r="L47" s="7" t="n"/>
      <c r="M47" s="8" t="n"/>
      <c r="N47" s="7" t="n"/>
      <c r="O47" s="8" t="n"/>
      <c r="P47" s="5" t="str">
        <f>IF(N47="","",IFERROR(VLOOKUP(N47,'Prüfanlässe'!$A$4:$C$40,3,FALSE),"J"))</f>
        <v/>
      </c>
      <c r="Q47" s="9" t="str">
        <f>IF(O47="","",MIN(IF(P47="H",IF(O47&lt;DATE(YEAR(O47),7,1),DATE(YEAR(O47),7,1),DATE(YEAR(O47)+1,1,1)),IF(P47="J1",DATE(YEAR(O47)+1,1,1),IF(P47="J7",IF(O47&lt;DATE(YEAR(O47),7,1),DATE(YEAR(O47),7,1),DATE(YEAR(O47)+1,7,1)),DATE(YEAR(O47)+1,MONTH(O47),DAY(O47))))),IF(M47="",2958465,M47-30)))</f>
        <v/>
      </c>
      <c r="R47" s="5" t="str">
        <f>IF(Q47="","",IF(Q47&lt;=TODAY(),"fällig",""))</f>
        <v/>
      </c>
      <c r="S47" s="7" t="n"/>
      <c r="T47" s="7" t="n"/>
    </row>
    <row r="48">
      <c r="A48" s="7" t="n"/>
      <c r="B48" s="7" t="n"/>
      <c r="C48" s="7" t="n"/>
      <c r="D48" s="7" t="n"/>
      <c r="E48" s="7" t="n"/>
      <c r="F48" s="7" t="n"/>
      <c r="G48" s="7" t="n"/>
      <c r="H48" s="7" t="n"/>
      <c r="I48" s="7" t="n"/>
      <c r="J48" s="8" t="n"/>
      <c r="K48" s="7" t="n"/>
      <c r="L48" s="7" t="n"/>
      <c r="M48" s="8" t="n"/>
      <c r="N48" s="7" t="n"/>
      <c r="O48" s="8" t="n"/>
      <c r="P48" s="5" t="str">
        <f>IF(N48="","",IFERROR(VLOOKUP(N48,'Prüfanlässe'!$A$4:$C$40,3,FALSE),"J"))</f>
        <v/>
      </c>
      <c r="Q48" s="9" t="str">
        <f>IF(O48="","",MIN(IF(P48="H",IF(O48&lt;DATE(YEAR(O48),7,1),DATE(YEAR(O48),7,1),DATE(YEAR(O48)+1,1,1)),IF(P48="J1",DATE(YEAR(O48)+1,1,1),IF(P48="J7",IF(O48&lt;DATE(YEAR(O48),7,1),DATE(YEAR(O48),7,1),DATE(YEAR(O48)+1,7,1)),DATE(YEAR(O48)+1,MONTH(O48),DAY(O48))))),IF(M48="",2958465,M48-30)))</f>
        <v/>
      </c>
      <c r="R48" s="5" t="str">
        <f>IF(Q48="","",IF(Q48&lt;=TODAY(),"fällig",""))</f>
        <v/>
      </c>
      <c r="S48" s="7" t="n"/>
      <c r="T48" s="7" t="n"/>
    </row>
    <row r="49">
      <c r="A49" s="7" t="n"/>
      <c r="B49" s="7" t="n"/>
      <c r="C49" s="7" t="n"/>
      <c r="D49" s="7" t="n"/>
      <c r="E49" s="7" t="n"/>
      <c r="F49" s="7" t="n"/>
      <c r="G49" s="7" t="n"/>
      <c r="H49" s="7" t="n"/>
      <c r="I49" s="7" t="n"/>
      <c r="J49" s="8" t="n"/>
      <c r="K49" s="7" t="n"/>
      <c r="L49" s="7" t="n"/>
      <c r="M49" s="8" t="n"/>
      <c r="N49" s="7" t="n"/>
      <c r="O49" s="8" t="n"/>
      <c r="P49" s="5" t="str">
        <f>IF(N49="","",IFERROR(VLOOKUP(N49,'Prüfanlässe'!$A$4:$C$40,3,FALSE),"J"))</f>
        <v/>
      </c>
      <c r="Q49" s="9" t="str">
        <f>IF(O49="","",MIN(IF(P49="H",IF(O49&lt;DATE(YEAR(O49),7,1),DATE(YEAR(O49),7,1),DATE(YEAR(O49)+1,1,1)),IF(P49="J1",DATE(YEAR(O49)+1,1,1),IF(P49="J7",IF(O49&lt;DATE(YEAR(O49),7,1),DATE(YEAR(O49),7,1),DATE(YEAR(O49)+1,7,1)),DATE(YEAR(O49)+1,MONTH(O49),DAY(O49))))),IF(M49="",2958465,M49-30)))</f>
        <v/>
      </c>
      <c r="R49" s="5" t="str">
        <f>IF(Q49="","",IF(Q49&lt;=TODAY(),"fällig",""))</f>
        <v/>
      </c>
      <c r="S49" s="7" t="n"/>
      <c r="T49" s="7" t="n"/>
    </row>
    <row r="50">
      <c r="A50" s="7" t="n"/>
      <c r="B50" s="7" t="n"/>
      <c r="C50" s="7" t="n"/>
      <c r="D50" s="7" t="n"/>
      <c r="E50" s="7" t="n"/>
      <c r="F50" s="7" t="n"/>
      <c r="G50" s="7" t="n"/>
      <c r="H50" s="7" t="n"/>
      <c r="I50" s="7" t="n"/>
      <c r="J50" s="8" t="n"/>
      <c r="K50" s="7" t="n"/>
      <c r="L50" s="7" t="n"/>
      <c r="M50" s="8" t="n"/>
      <c r="N50" s="7" t="n"/>
      <c r="O50" s="8" t="n"/>
      <c r="P50" s="5" t="str">
        <f>IF(N50="","",IFERROR(VLOOKUP(N50,'Prüfanlässe'!$A$4:$C$40,3,FALSE),"J"))</f>
        <v/>
      </c>
      <c r="Q50" s="9" t="str">
        <f>IF(O50="","",MIN(IF(P50="H",IF(O50&lt;DATE(YEAR(O50),7,1),DATE(YEAR(O50),7,1),DATE(YEAR(O50)+1,1,1)),IF(P50="J1",DATE(YEAR(O50)+1,1,1),IF(P50="J7",IF(O50&lt;DATE(YEAR(O50),7,1),DATE(YEAR(O50),7,1),DATE(YEAR(O50)+1,7,1)),DATE(YEAR(O50)+1,MONTH(O50),DAY(O50))))),IF(M50="",2958465,M50-30)))</f>
        <v/>
      </c>
      <c r="R50" s="5" t="str">
        <f>IF(Q50="","",IF(Q50&lt;=TODAY(),"fällig",""))</f>
        <v/>
      </c>
      <c r="S50" s="7" t="n"/>
      <c r="T50" s="7" t="n"/>
    </row>
    <row r="51">
      <c r="A51" s="7" t="n"/>
      <c r="B51" s="7" t="n"/>
      <c r="C51" s="7" t="n"/>
      <c r="D51" s="7" t="n"/>
      <c r="E51" s="7" t="n"/>
      <c r="F51" s="7" t="n"/>
      <c r="G51" s="7" t="n"/>
      <c r="H51" s="7" t="n"/>
      <c r="I51" s="7" t="n"/>
      <c r="J51" s="8" t="n"/>
      <c r="K51" s="7" t="n"/>
      <c r="L51" s="7" t="n"/>
      <c r="M51" s="8" t="n"/>
      <c r="N51" s="7" t="n"/>
      <c r="O51" s="8" t="n"/>
      <c r="P51" s="5" t="str">
        <f>IF(N51="","",IFERROR(VLOOKUP(N51,'Prüfanlässe'!$A$4:$C$40,3,FALSE),"J"))</f>
        <v/>
      </c>
      <c r="Q51" s="9" t="str">
        <f>IF(O51="","",MIN(IF(P51="H",IF(O51&lt;DATE(YEAR(O51),7,1),DATE(YEAR(O51),7,1),DATE(YEAR(O51)+1,1,1)),IF(P51="J1",DATE(YEAR(O51)+1,1,1),IF(P51="J7",IF(O51&lt;DATE(YEAR(O51),7,1),DATE(YEAR(O51),7,1),DATE(YEAR(O51)+1,7,1)),DATE(YEAR(O51)+1,MONTH(O51),DAY(O51))))),IF(M51="",2958465,M51-30)))</f>
        <v/>
      </c>
      <c r="R51" s="5" t="str">
        <f>IF(Q51="","",IF(Q51&lt;=TODAY(),"fällig",""))</f>
        <v/>
      </c>
      <c r="S51" s="7" t="n"/>
      <c r="T51" s="7" t="n"/>
    </row>
    <row r="52">
      <c r="A52" s="7" t="n"/>
      <c r="B52" s="7" t="n"/>
      <c r="C52" s="7" t="n"/>
      <c r="D52" s="7" t="n"/>
      <c r="E52" s="7" t="n"/>
      <c r="F52" s="7" t="n"/>
      <c r="G52" s="7" t="n"/>
      <c r="H52" s="7" t="n"/>
      <c r="I52" s="7" t="n"/>
      <c r="J52" s="8" t="n"/>
      <c r="K52" s="7" t="n"/>
      <c r="L52" s="7" t="n"/>
      <c r="M52" s="8" t="n"/>
      <c r="N52" s="7" t="n"/>
      <c r="O52" s="8" t="n"/>
      <c r="P52" s="5" t="str">
        <f>IF(N52="","",IFERROR(VLOOKUP(N52,'Prüfanlässe'!$A$4:$C$40,3,FALSE),"J"))</f>
        <v/>
      </c>
      <c r="Q52" s="9" t="str">
        <f>IF(O52="","",MIN(IF(P52="H",IF(O52&lt;DATE(YEAR(O52),7,1),DATE(YEAR(O52),7,1),DATE(YEAR(O52)+1,1,1)),IF(P52="J1",DATE(YEAR(O52)+1,1,1),IF(P52="J7",IF(O52&lt;DATE(YEAR(O52),7,1),DATE(YEAR(O52),7,1),DATE(YEAR(O52)+1,7,1)),DATE(YEAR(O52)+1,MONTH(O52),DAY(O52))))),IF(M52="",2958465,M52-30)))</f>
        <v/>
      </c>
      <c r="R52" s="5" t="str">
        <f>IF(Q52="","",IF(Q52&lt;=TODAY(),"fällig",""))</f>
        <v/>
      </c>
      <c r="S52" s="7" t="n"/>
      <c r="T52" s="7" t="n"/>
    </row>
    <row r="53">
      <c r="A53" s="7" t="n"/>
      <c r="B53" s="7" t="n"/>
      <c r="C53" s="7" t="n"/>
      <c r="D53" s="7" t="n"/>
      <c r="E53" s="7" t="n"/>
      <c r="F53" s="7" t="n"/>
      <c r="G53" s="7" t="n"/>
      <c r="H53" s="7" t="n"/>
      <c r="I53" s="7" t="n"/>
      <c r="J53" s="8" t="n"/>
      <c r="K53" s="7" t="n"/>
      <c r="L53" s="7" t="n"/>
      <c r="M53" s="8" t="n"/>
      <c r="N53" s="7" t="n"/>
      <c r="O53" s="8" t="n"/>
      <c r="P53" s="5" t="str">
        <f>IF(N53="","",IFERROR(VLOOKUP(N53,'Prüfanlässe'!$A$4:$C$40,3,FALSE),"J"))</f>
        <v/>
      </c>
      <c r="Q53" s="9" t="str">
        <f>IF(O53="","",MIN(IF(P53="H",IF(O53&lt;DATE(YEAR(O53),7,1),DATE(YEAR(O53),7,1),DATE(YEAR(O53)+1,1,1)),IF(P53="J1",DATE(YEAR(O53)+1,1,1),IF(P53="J7",IF(O53&lt;DATE(YEAR(O53),7,1),DATE(YEAR(O53),7,1),DATE(YEAR(O53)+1,7,1)),DATE(YEAR(O53)+1,MONTH(O53),DAY(O53))))),IF(M53="",2958465,M53-30)))</f>
        <v/>
      </c>
      <c r="R53" s="5" t="str">
        <f>IF(Q53="","",IF(Q53&lt;=TODAY(),"fällig",""))</f>
        <v/>
      </c>
      <c r="S53" s="7" t="n"/>
      <c r="T53" s="7" t="n"/>
    </row>
    <row r="54">
      <c r="A54" s="7" t="n"/>
      <c r="B54" s="7" t="n"/>
      <c r="C54" s="7" t="n"/>
      <c r="D54" s="7" t="n"/>
      <c r="E54" s="7" t="n"/>
      <c r="F54" s="7" t="n"/>
      <c r="G54" s="7" t="n"/>
      <c r="H54" s="7" t="n"/>
      <c r="I54" s="7" t="n"/>
      <c r="J54" s="8" t="n"/>
      <c r="K54" s="7" t="n"/>
      <c r="L54" s="7" t="n"/>
      <c r="M54" s="8" t="n"/>
      <c r="N54" s="7" t="n"/>
      <c r="O54" s="8" t="n"/>
      <c r="P54" s="5" t="str">
        <f>IF(N54="","",IFERROR(VLOOKUP(N54,'Prüfanlässe'!$A$4:$C$40,3,FALSE),"J"))</f>
        <v/>
      </c>
      <c r="Q54" s="9" t="str">
        <f>IF(O54="","",MIN(IF(P54="H",IF(O54&lt;DATE(YEAR(O54),7,1),DATE(YEAR(O54),7,1),DATE(YEAR(O54)+1,1,1)),IF(P54="J1",DATE(YEAR(O54)+1,1,1),IF(P54="J7",IF(O54&lt;DATE(YEAR(O54),7,1),DATE(YEAR(O54),7,1),DATE(YEAR(O54)+1,7,1)),DATE(YEAR(O54)+1,MONTH(O54),DAY(O54))))),IF(M54="",2958465,M54-30)))</f>
        <v/>
      </c>
      <c r="R54" s="5" t="str">
        <f>IF(Q54="","",IF(Q54&lt;=TODAY(),"fällig",""))</f>
        <v/>
      </c>
      <c r="S54" s="7" t="n"/>
      <c r="T54" s="7" t="n"/>
    </row>
    <row r="55">
      <c r="A55" s="7" t="n"/>
      <c r="B55" s="7" t="n"/>
      <c r="C55" s="7" t="n"/>
      <c r="D55" s="7" t="n"/>
      <c r="E55" s="7" t="n"/>
      <c r="F55" s="7" t="n"/>
      <c r="G55" s="7" t="n"/>
      <c r="H55" s="7" t="n"/>
      <c r="I55" s="7" t="n"/>
      <c r="J55" s="8" t="n"/>
      <c r="K55" s="7" t="n"/>
      <c r="L55" s="7" t="n"/>
      <c r="M55" s="8" t="n"/>
      <c r="N55" s="7" t="n"/>
      <c r="O55" s="8" t="n"/>
      <c r="P55" s="5" t="str">
        <f>IF(N55="","",IFERROR(VLOOKUP(N55,'Prüfanlässe'!$A$4:$C$40,3,FALSE),"J"))</f>
        <v/>
      </c>
      <c r="Q55" s="9" t="str">
        <f>IF(O55="","",MIN(IF(P55="H",IF(O55&lt;DATE(YEAR(O55),7,1),DATE(YEAR(O55),7,1),DATE(YEAR(O55)+1,1,1)),IF(P55="J1",DATE(YEAR(O55)+1,1,1),IF(P55="J7",IF(O55&lt;DATE(YEAR(O55),7,1),DATE(YEAR(O55),7,1),DATE(YEAR(O55)+1,7,1)),DATE(YEAR(O55)+1,MONTH(O55),DAY(O55))))),IF(M55="",2958465,M55-30)))</f>
        <v/>
      </c>
      <c r="R55" s="5" t="str">
        <f>IF(Q55="","",IF(Q55&lt;=TODAY(),"fällig",""))</f>
        <v/>
      </c>
      <c r="S55" s="7" t="n"/>
      <c r="T55" s="7" t="n"/>
    </row>
    <row r="56">
      <c r="A56" s="7" t="n"/>
      <c r="B56" s="7" t="n"/>
      <c r="C56" s="7" t="n"/>
      <c r="D56" s="7" t="n"/>
      <c r="E56" s="7" t="n"/>
      <c r="F56" s="7" t="n"/>
      <c r="G56" s="7" t="n"/>
      <c r="H56" s="7" t="n"/>
      <c r="I56" s="7" t="n"/>
      <c r="J56" s="8" t="n"/>
      <c r="K56" s="7" t="n"/>
      <c r="L56" s="7" t="n"/>
      <c r="M56" s="8" t="n"/>
      <c r="N56" s="7" t="n"/>
      <c r="O56" s="8" t="n"/>
      <c r="P56" s="5" t="str">
        <f>IF(N56="","",IFERROR(VLOOKUP(N56,'Prüfanlässe'!$A$4:$C$40,3,FALSE),"J"))</f>
        <v/>
      </c>
      <c r="Q56" s="9" t="str">
        <f>IF(O56="","",MIN(IF(P56="H",IF(O56&lt;DATE(YEAR(O56),7,1),DATE(YEAR(O56),7,1),DATE(YEAR(O56)+1,1,1)),IF(P56="J1",DATE(YEAR(O56)+1,1,1),IF(P56="J7",IF(O56&lt;DATE(YEAR(O56),7,1),DATE(YEAR(O56),7,1),DATE(YEAR(O56)+1,7,1)),DATE(YEAR(O56)+1,MONTH(O56),DAY(O56))))),IF(M56="",2958465,M56-30)))</f>
        <v/>
      </c>
      <c r="R56" s="5" t="str">
        <f>IF(Q56="","",IF(Q56&lt;=TODAY(),"fällig",""))</f>
        <v/>
      </c>
      <c r="S56" s="7" t="n"/>
      <c r="T56" s="7" t="n"/>
    </row>
    <row r="57">
      <c r="A57" s="7" t="n"/>
      <c r="B57" s="7" t="n"/>
      <c r="C57" s="7" t="n"/>
      <c r="D57" s="7" t="n"/>
      <c r="E57" s="7" t="n"/>
      <c r="F57" s="7" t="n"/>
      <c r="G57" s="7" t="n"/>
      <c r="H57" s="7" t="n"/>
      <c r="I57" s="7" t="n"/>
      <c r="J57" s="8" t="n"/>
      <c r="K57" s="7" t="n"/>
      <c r="L57" s="7" t="n"/>
      <c r="M57" s="8" t="n"/>
      <c r="N57" s="7" t="n"/>
      <c r="O57" s="8" t="n"/>
      <c r="P57" s="5" t="str">
        <f>IF(N57="","",IFERROR(VLOOKUP(N57,'Prüfanlässe'!$A$4:$C$40,3,FALSE),"J"))</f>
        <v/>
      </c>
      <c r="Q57" s="9" t="str">
        <f>IF(O57="","",MIN(IF(P57="H",IF(O57&lt;DATE(YEAR(O57),7,1),DATE(YEAR(O57),7,1),DATE(YEAR(O57)+1,1,1)),IF(P57="J1",DATE(YEAR(O57)+1,1,1),IF(P57="J7",IF(O57&lt;DATE(YEAR(O57),7,1),DATE(YEAR(O57),7,1),DATE(YEAR(O57)+1,7,1)),DATE(YEAR(O57)+1,MONTH(O57),DAY(O57))))),IF(M57="",2958465,M57-30)))</f>
        <v/>
      </c>
      <c r="R57" s="5" t="str">
        <f>IF(Q57="","",IF(Q57&lt;=TODAY(),"fällig",""))</f>
        <v/>
      </c>
      <c r="S57" s="7" t="n"/>
      <c r="T57" s="7" t="n"/>
    </row>
    <row r="58">
      <c r="A58" s="7" t="n"/>
      <c r="B58" s="7" t="n"/>
      <c r="C58" s="7" t="n"/>
      <c r="D58" s="7" t="n"/>
      <c r="E58" s="7" t="n"/>
      <c r="F58" s="7" t="n"/>
      <c r="G58" s="7" t="n"/>
      <c r="H58" s="7" t="n"/>
      <c r="I58" s="7" t="n"/>
      <c r="J58" s="8" t="n"/>
      <c r="K58" s="7" t="n"/>
      <c r="L58" s="7" t="n"/>
      <c r="M58" s="8" t="n"/>
      <c r="N58" s="7" t="n"/>
      <c r="O58" s="8" t="n"/>
      <c r="P58" s="5" t="str">
        <f>IF(N58="","",IFERROR(VLOOKUP(N58,'Prüfanlässe'!$A$4:$C$40,3,FALSE),"J"))</f>
        <v/>
      </c>
      <c r="Q58" s="9" t="str">
        <f>IF(O58="","",MIN(IF(P58="H",IF(O58&lt;DATE(YEAR(O58),7,1),DATE(YEAR(O58),7,1),DATE(YEAR(O58)+1,1,1)),IF(P58="J1",DATE(YEAR(O58)+1,1,1),IF(P58="J7",IF(O58&lt;DATE(YEAR(O58),7,1),DATE(YEAR(O58),7,1),DATE(YEAR(O58)+1,7,1)),DATE(YEAR(O58)+1,MONTH(O58),DAY(O58))))),IF(M58="",2958465,M58-30)))</f>
        <v/>
      </c>
      <c r="R58" s="5" t="str">
        <f>IF(Q58="","",IF(Q58&lt;=TODAY(),"fällig",""))</f>
        <v/>
      </c>
      <c r="S58" s="7" t="n"/>
      <c r="T58" s="7" t="n"/>
    </row>
    <row r="59">
      <c r="A59" s="7" t="n"/>
      <c r="B59" s="7" t="n"/>
      <c r="C59" s="7" t="n"/>
      <c r="D59" s="7" t="n"/>
      <c r="E59" s="7" t="n"/>
      <c r="F59" s="7" t="n"/>
      <c r="G59" s="7" t="n"/>
      <c r="H59" s="7" t="n"/>
      <c r="I59" s="7" t="n"/>
      <c r="J59" s="8" t="n"/>
      <c r="K59" s="7" t="n"/>
      <c r="L59" s="7" t="n"/>
      <c r="M59" s="8" t="n"/>
      <c r="N59" s="7" t="n"/>
      <c r="O59" s="8" t="n"/>
      <c r="P59" s="5" t="str">
        <f>IF(N59="","",IFERROR(VLOOKUP(N59,'Prüfanlässe'!$A$4:$C$40,3,FALSE),"J"))</f>
        <v/>
      </c>
      <c r="Q59" s="9" t="str">
        <f>IF(O59="","",MIN(IF(P59="H",IF(O59&lt;DATE(YEAR(O59),7,1),DATE(YEAR(O59),7,1),DATE(YEAR(O59)+1,1,1)),IF(P59="J1",DATE(YEAR(O59)+1,1,1),IF(P59="J7",IF(O59&lt;DATE(YEAR(O59),7,1),DATE(YEAR(O59),7,1),DATE(YEAR(O59)+1,7,1)),DATE(YEAR(O59)+1,MONTH(O59),DAY(O59))))),IF(M59="",2958465,M59-30)))</f>
        <v/>
      </c>
      <c r="R59" s="5" t="str">
        <f>IF(Q59="","",IF(Q59&lt;=TODAY(),"fällig",""))</f>
        <v/>
      </c>
      <c r="S59" s="7" t="n"/>
      <c r="T59" s="7" t="n"/>
    </row>
    <row r="60">
      <c r="A60" s="7" t="n"/>
      <c r="B60" s="7" t="n"/>
      <c r="C60" s="7" t="n"/>
      <c r="D60" s="7" t="n"/>
      <c r="E60" s="7" t="n"/>
      <c r="F60" s="7" t="n"/>
      <c r="G60" s="7" t="n"/>
      <c r="H60" s="7" t="n"/>
      <c r="I60" s="7" t="n"/>
      <c r="J60" s="8" t="n"/>
      <c r="K60" s="7" t="n"/>
      <c r="L60" s="7" t="n"/>
      <c r="M60" s="8" t="n"/>
      <c r="N60" s="7" t="n"/>
      <c r="O60" s="8" t="n"/>
      <c r="P60" s="5" t="str">
        <f>IF(N60="","",IFERROR(VLOOKUP(N60,'Prüfanlässe'!$A$4:$C$40,3,FALSE),"J"))</f>
        <v/>
      </c>
      <c r="Q60" s="9" t="str">
        <f>IF(O60="","",MIN(IF(P60="H",IF(O60&lt;DATE(YEAR(O60),7,1),DATE(YEAR(O60),7,1),DATE(YEAR(O60)+1,1,1)),IF(P60="J1",DATE(YEAR(O60)+1,1,1),IF(P60="J7",IF(O60&lt;DATE(YEAR(O60),7,1),DATE(YEAR(O60),7,1),DATE(YEAR(O60)+1,7,1)),DATE(YEAR(O60)+1,MONTH(O60),DAY(O60))))),IF(M60="",2958465,M60-30)))</f>
        <v/>
      </c>
      <c r="R60" s="5" t="str">
        <f>IF(Q60="","",IF(Q60&lt;=TODAY(),"fällig",""))</f>
        <v/>
      </c>
      <c r="S60" s="7" t="n"/>
      <c r="T60" s="7" t="n"/>
    </row>
    <row r="61">
      <c r="A61" s="7" t="n"/>
      <c r="B61" s="7" t="n"/>
      <c r="C61" s="7" t="n"/>
      <c r="D61" s="7" t="n"/>
      <c r="E61" s="7" t="n"/>
      <c r="F61" s="7" t="n"/>
      <c r="G61" s="7" t="n"/>
      <c r="H61" s="7" t="n"/>
      <c r="I61" s="7" t="n"/>
      <c r="J61" s="8" t="n"/>
      <c r="K61" s="7" t="n"/>
      <c r="L61" s="7" t="n"/>
      <c r="M61" s="8" t="n"/>
      <c r="N61" s="7" t="n"/>
      <c r="O61" s="8" t="n"/>
      <c r="P61" s="5" t="str">
        <f>IF(N61="","",IFERROR(VLOOKUP(N61,'Prüfanlässe'!$A$4:$C$40,3,FALSE),"J"))</f>
        <v/>
      </c>
      <c r="Q61" s="9" t="str">
        <f>IF(O61="","",MIN(IF(P61="H",IF(O61&lt;DATE(YEAR(O61),7,1),DATE(YEAR(O61),7,1),DATE(YEAR(O61)+1,1,1)),IF(P61="J1",DATE(YEAR(O61)+1,1,1),IF(P61="J7",IF(O61&lt;DATE(YEAR(O61),7,1),DATE(YEAR(O61),7,1),DATE(YEAR(O61)+1,7,1)),DATE(YEAR(O61)+1,MONTH(O61),DAY(O61))))),IF(M61="",2958465,M61-30)))</f>
        <v/>
      </c>
      <c r="R61" s="5" t="str">
        <f>IF(Q61="","",IF(Q61&lt;=TODAY(),"fällig",""))</f>
        <v/>
      </c>
      <c r="S61" s="7" t="n"/>
      <c r="T61" s="7" t="n"/>
    </row>
    <row r="62">
      <c r="A62" s="7" t="n"/>
      <c r="B62" s="7" t="n"/>
      <c r="C62" s="7" t="n"/>
      <c r="D62" s="7" t="n"/>
      <c r="E62" s="7" t="n"/>
      <c r="F62" s="7" t="n"/>
      <c r="G62" s="7" t="n"/>
      <c r="H62" s="7" t="n"/>
      <c r="I62" s="7" t="n"/>
      <c r="J62" s="8" t="n"/>
      <c r="K62" s="7" t="n"/>
      <c r="L62" s="7" t="n"/>
      <c r="M62" s="8" t="n"/>
      <c r="N62" s="7" t="n"/>
      <c r="O62" s="8" t="n"/>
      <c r="P62" s="5" t="str">
        <f>IF(N62="","",IFERROR(VLOOKUP(N62,'Prüfanlässe'!$A$4:$C$40,3,FALSE),"J"))</f>
        <v/>
      </c>
      <c r="Q62" s="9" t="str">
        <f>IF(O62="","",MIN(IF(P62="H",IF(O62&lt;DATE(YEAR(O62),7,1),DATE(YEAR(O62),7,1),DATE(YEAR(O62)+1,1,1)),IF(P62="J1",DATE(YEAR(O62)+1,1,1),IF(P62="J7",IF(O62&lt;DATE(YEAR(O62),7,1),DATE(YEAR(O62),7,1),DATE(YEAR(O62)+1,7,1)),DATE(YEAR(O62)+1,MONTH(O62),DAY(O62))))),IF(M62="",2958465,M62-30)))</f>
        <v/>
      </c>
      <c r="R62" s="5" t="str">
        <f>IF(Q62="","",IF(Q62&lt;=TODAY(),"fällig",""))</f>
        <v/>
      </c>
      <c r="S62" s="7" t="n"/>
      <c r="T62" s="7" t="n"/>
    </row>
    <row r="63">
      <c r="A63" s="7" t="n"/>
      <c r="B63" s="7" t="n"/>
      <c r="C63" s="7" t="n"/>
      <c r="D63" s="7" t="n"/>
      <c r="E63" s="7" t="n"/>
      <c r="F63" s="7" t="n"/>
      <c r="G63" s="7" t="n"/>
      <c r="H63" s="7" t="n"/>
      <c r="I63" s="7" t="n"/>
      <c r="J63" s="8" t="n"/>
      <c r="K63" s="7" t="n"/>
      <c r="L63" s="7" t="n"/>
      <c r="M63" s="8" t="n"/>
      <c r="N63" s="7" t="n"/>
      <c r="O63" s="8" t="n"/>
      <c r="P63" s="5" t="str">
        <f>IF(N63="","",IFERROR(VLOOKUP(N63,'Prüfanlässe'!$A$4:$C$40,3,FALSE),"J"))</f>
        <v/>
      </c>
      <c r="Q63" s="9" t="str">
        <f>IF(O63="","",MIN(IF(P63="H",IF(O63&lt;DATE(YEAR(O63),7,1),DATE(YEAR(O63),7,1),DATE(YEAR(O63)+1,1,1)),IF(P63="J1",DATE(YEAR(O63)+1,1,1),IF(P63="J7",IF(O63&lt;DATE(YEAR(O63),7,1),DATE(YEAR(O63),7,1),DATE(YEAR(O63)+1,7,1)),DATE(YEAR(O63)+1,MONTH(O63),DAY(O63))))),IF(M63="",2958465,M63-30)))</f>
        <v/>
      </c>
      <c r="R63" s="5" t="str">
        <f>IF(Q63="","",IF(Q63&lt;=TODAY(),"fällig",""))</f>
        <v/>
      </c>
      <c r="S63" s="7" t="n"/>
      <c r="T63" s="7" t="n"/>
    </row>
    <row r="64">
      <c r="A64" s="7" t="n"/>
      <c r="B64" s="7" t="n"/>
      <c r="C64" s="7" t="n"/>
      <c r="D64" s="7" t="n"/>
      <c r="E64" s="7" t="n"/>
      <c r="F64" s="7" t="n"/>
      <c r="G64" s="7" t="n"/>
      <c r="H64" s="7" t="n"/>
      <c r="I64" s="7" t="n"/>
      <c r="J64" s="8" t="n"/>
      <c r="K64" s="7" t="n"/>
      <c r="L64" s="7" t="n"/>
      <c r="M64" s="8" t="n"/>
      <c r="N64" s="7" t="n"/>
      <c r="O64" s="8" t="n"/>
      <c r="P64" s="5" t="str">
        <f>IF(N64="","",IFERROR(VLOOKUP(N64,'Prüfanlässe'!$A$4:$C$40,3,FALSE),"J"))</f>
        <v/>
      </c>
      <c r="Q64" s="9" t="str">
        <f>IF(O64="","",MIN(IF(P64="H",IF(O64&lt;DATE(YEAR(O64),7,1),DATE(YEAR(O64),7,1),DATE(YEAR(O64)+1,1,1)),IF(P64="J1",DATE(YEAR(O64)+1,1,1),IF(P64="J7",IF(O64&lt;DATE(YEAR(O64),7,1),DATE(YEAR(O64),7,1),DATE(YEAR(O64)+1,7,1)),DATE(YEAR(O64)+1,MONTH(O64),DAY(O64))))),IF(M64="",2958465,M64-30)))</f>
        <v/>
      </c>
      <c r="R64" s="5" t="str">
        <f>IF(Q64="","",IF(Q64&lt;=TODAY(),"fällig",""))</f>
        <v/>
      </c>
      <c r="S64" s="7" t="n"/>
      <c r="T64" s="7" t="n"/>
    </row>
    <row r="65">
      <c r="A65" s="7" t="n"/>
      <c r="B65" s="7" t="n"/>
      <c r="C65" s="7" t="n"/>
      <c r="D65" s="7" t="n"/>
      <c r="E65" s="7" t="n"/>
      <c r="F65" s="7" t="n"/>
      <c r="G65" s="7" t="n"/>
      <c r="H65" s="7" t="n"/>
      <c r="I65" s="7" t="n"/>
      <c r="J65" s="8" t="n"/>
      <c r="K65" s="7" t="n"/>
      <c r="L65" s="7" t="n"/>
      <c r="M65" s="8" t="n"/>
      <c r="N65" s="7" t="n"/>
      <c r="O65" s="8" t="n"/>
      <c r="P65" s="5" t="str">
        <f>IF(N65="","",IFERROR(VLOOKUP(N65,'Prüfanlässe'!$A$4:$C$40,3,FALSE),"J"))</f>
        <v/>
      </c>
      <c r="Q65" s="9" t="str">
        <f>IF(O65="","",MIN(IF(P65="H",IF(O65&lt;DATE(YEAR(O65),7,1),DATE(YEAR(O65),7,1),DATE(YEAR(O65)+1,1,1)),IF(P65="J1",DATE(YEAR(O65)+1,1,1),IF(P65="J7",IF(O65&lt;DATE(YEAR(O65),7,1),DATE(YEAR(O65),7,1),DATE(YEAR(O65)+1,7,1)),DATE(YEAR(O65)+1,MONTH(O65),DAY(O65))))),IF(M65="",2958465,M65-30)))</f>
        <v/>
      </c>
      <c r="R65" s="5" t="str">
        <f>IF(Q65="","",IF(Q65&lt;=TODAY(),"fällig",""))</f>
        <v/>
      </c>
      <c r="S65" s="7" t="n"/>
      <c r="T65" s="7" t="n"/>
    </row>
    <row r="66">
      <c r="A66" s="7" t="n"/>
      <c r="B66" s="7" t="n"/>
      <c r="C66" s="7" t="n"/>
      <c r="D66" s="7" t="n"/>
      <c r="E66" s="7" t="n"/>
      <c r="F66" s="7" t="n"/>
      <c r="G66" s="7" t="n"/>
      <c r="H66" s="7" t="n"/>
      <c r="I66" s="7" t="n"/>
      <c r="J66" s="8" t="n"/>
      <c r="K66" s="7" t="n"/>
      <c r="L66" s="7" t="n"/>
      <c r="M66" s="8" t="n"/>
      <c r="N66" s="7" t="n"/>
      <c r="O66" s="8" t="n"/>
      <c r="P66" s="5" t="str">
        <f>IF(N66="","",IFERROR(VLOOKUP(N66,'Prüfanlässe'!$A$4:$C$40,3,FALSE),"J"))</f>
        <v/>
      </c>
      <c r="Q66" s="9" t="str">
        <f>IF(O66="","",MIN(IF(P66="H",IF(O66&lt;DATE(YEAR(O66),7,1),DATE(YEAR(O66),7,1),DATE(YEAR(O66)+1,1,1)),IF(P66="J1",DATE(YEAR(O66)+1,1,1),IF(P66="J7",IF(O66&lt;DATE(YEAR(O66),7,1),DATE(YEAR(O66),7,1),DATE(YEAR(O66)+1,7,1)),DATE(YEAR(O66)+1,MONTH(O66),DAY(O66))))),IF(M66="",2958465,M66-30)))</f>
        <v/>
      </c>
      <c r="R66" s="5" t="str">
        <f>IF(Q66="","",IF(Q66&lt;=TODAY(),"fällig",""))</f>
        <v/>
      </c>
      <c r="S66" s="7" t="n"/>
      <c r="T66" s="7" t="n"/>
    </row>
    <row r="67">
      <c r="A67" s="7" t="n"/>
      <c r="B67" s="7" t="n"/>
      <c r="C67" s="7" t="n"/>
      <c r="D67" s="7" t="n"/>
      <c r="E67" s="7" t="n"/>
      <c r="F67" s="7" t="n"/>
      <c r="G67" s="7" t="n"/>
      <c r="H67" s="7" t="n"/>
      <c r="I67" s="7" t="n"/>
      <c r="J67" s="8" t="n"/>
      <c r="K67" s="7" t="n"/>
      <c r="L67" s="7" t="n"/>
      <c r="M67" s="8" t="n"/>
      <c r="N67" s="7" t="n"/>
      <c r="O67" s="8" t="n"/>
      <c r="P67" s="5" t="str">
        <f>IF(N67="","",IFERROR(VLOOKUP(N67,'Prüfanlässe'!$A$4:$C$40,3,FALSE),"J"))</f>
        <v/>
      </c>
      <c r="Q67" s="9" t="str">
        <f>IF(O67="","",MIN(IF(P67="H",IF(O67&lt;DATE(YEAR(O67),7,1),DATE(YEAR(O67),7,1),DATE(YEAR(O67)+1,1,1)),IF(P67="J1",DATE(YEAR(O67)+1,1,1),IF(P67="J7",IF(O67&lt;DATE(YEAR(O67),7,1),DATE(YEAR(O67),7,1),DATE(YEAR(O67)+1,7,1)),DATE(YEAR(O67)+1,MONTH(O67),DAY(O67))))),IF(M67="",2958465,M67-30)))</f>
        <v/>
      </c>
      <c r="R67" s="5" t="str">
        <f>IF(Q67="","",IF(Q67&lt;=TODAY(),"fällig",""))</f>
        <v/>
      </c>
      <c r="S67" s="7" t="n"/>
      <c r="T67" s="7" t="n"/>
    </row>
    <row r="68">
      <c r="A68" s="7" t="n"/>
      <c r="B68" s="7" t="n"/>
      <c r="C68" s="7" t="n"/>
      <c r="D68" s="7" t="n"/>
      <c r="E68" s="7" t="n"/>
      <c r="F68" s="7" t="n"/>
      <c r="G68" s="7" t="n"/>
      <c r="H68" s="7" t="n"/>
      <c r="I68" s="7" t="n"/>
      <c r="J68" s="8" t="n"/>
      <c r="K68" s="7" t="n"/>
      <c r="L68" s="7" t="n"/>
      <c r="M68" s="8" t="n"/>
      <c r="N68" s="7" t="n"/>
      <c r="O68" s="8" t="n"/>
      <c r="P68" s="5" t="str">
        <f>IF(N68="","",IFERROR(VLOOKUP(N68,'Prüfanlässe'!$A$4:$C$40,3,FALSE),"J"))</f>
        <v/>
      </c>
      <c r="Q68" s="9" t="str">
        <f>IF(O68="","",MIN(IF(P68="H",IF(O68&lt;DATE(YEAR(O68),7,1),DATE(YEAR(O68),7,1),DATE(YEAR(O68)+1,1,1)),IF(P68="J1",DATE(YEAR(O68)+1,1,1),IF(P68="J7",IF(O68&lt;DATE(YEAR(O68),7,1),DATE(YEAR(O68),7,1),DATE(YEAR(O68)+1,7,1)),DATE(YEAR(O68)+1,MONTH(O68),DAY(O68))))),IF(M68="",2958465,M68-30)))</f>
        <v/>
      </c>
      <c r="R68" s="5" t="str">
        <f>IF(Q68="","",IF(Q68&lt;=TODAY(),"fällig",""))</f>
        <v/>
      </c>
      <c r="S68" s="7" t="n"/>
      <c r="T68" s="7" t="n"/>
    </row>
    <row r="69">
      <c r="A69" s="7" t="n"/>
      <c r="B69" s="7" t="n"/>
      <c r="C69" s="7" t="n"/>
      <c r="D69" s="7" t="n"/>
      <c r="E69" s="7" t="n"/>
      <c r="F69" s="7" t="n"/>
      <c r="G69" s="7" t="n"/>
      <c r="H69" s="7" t="n"/>
      <c r="I69" s="7" t="n"/>
      <c r="J69" s="8" t="n"/>
      <c r="K69" s="7" t="n"/>
      <c r="L69" s="7" t="n"/>
      <c r="M69" s="8" t="n"/>
      <c r="N69" s="7" t="n"/>
      <c r="O69" s="8" t="n"/>
      <c r="P69" s="5" t="str">
        <f>IF(N69="","",IFERROR(VLOOKUP(N69,'Prüfanlässe'!$A$4:$C$40,3,FALSE),"J"))</f>
        <v/>
      </c>
      <c r="Q69" s="9" t="str">
        <f>IF(O69="","",MIN(IF(P69="H",IF(O69&lt;DATE(YEAR(O69),7,1),DATE(YEAR(O69),7,1),DATE(YEAR(O69)+1,1,1)),IF(P69="J1",DATE(YEAR(O69)+1,1,1),IF(P69="J7",IF(O69&lt;DATE(YEAR(O69),7,1),DATE(YEAR(O69),7,1),DATE(YEAR(O69)+1,7,1)),DATE(YEAR(O69)+1,MONTH(O69),DAY(O69))))),IF(M69="",2958465,M69-30)))</f>
        <v/>
      </c>
      <c r="R69" s="5" t="str">
        <f>IF(Q69="","",IF(Q69&lt;=TODAY(),"fällig",""))</f>
        <v/>
      </c>
      <c r="S69" s="7" t="n"/>
      <c r="T69" s="7" t="n"/>
    </row>
    <row r="70">
      <c r="A70" s="7" t="n"/>
      <c r="B70" s="7" t="n"/>
      <c r="C70" s="7" t="n"/>
      <c r="D70" s="7" t="n"/>
      <c r="E70" s="7" t="n"/>
      <c r="F70" s="7" t="n"/>
      <c r="G70" s="7" t="n"/>
      <c r="H70" s="7" t="n"/>
      <c r="I70" s="7" t="n"/>
      <c r="J70" s="8" t="n"/>
      <c r="K70" s="7" t="n"/>
      <c r="L70" s="7" t="n"/>
      <c r="M70" s="8" t="n"/>
      <c r="N70" s="7" t="n"/>
      <c r="O70" s="8" t="n"/>
      <c r="P70" s="5" t="str">
        <f>IF(N70="","",IFERROR(VLOOKUP(N70,'Prüfanlässe'!$A$4:$C$40,3,FALSE),"J"))</f>
        <v/>
      </c>
      <c r="Q70" s="9" t="str">
        <f>IF(O70="","",MIN(IF(P70="H",IF(O70&lt;DATE(YEAR(O70),7,1),DATE(YEAR(O70),7,1),DATE(YEAR(O70)+1,1,1)),IF(P70="J1",DATE(YEAR(O70)+1,1,1),IF(P70="J7",IF(O70&lt;DATE(YEAR(O70),7,1),DATE(YEAR(O70),7,1),DATE(YEAR(O70)+1,7,1)),DATE(YEAR(O70)+1,MONTH(O70),DAY(O70))))),IF(M70="",2958465,M70-30)))</f>
        <v/>
      </c>
      <c r="R70" s="5" t="str">
        <f>IF(Q70="","",IF(Q70&lt;=TODAY(),"fällig",""))</f>
        <v/>
      </c>
      <c r="S70" s="7" t="n"/>
      <c r="T70" s="7" t="n"/>
    </row>
    <row r="71">
      <c r="A71" s="7" t="n"/>
      <c r="B71" s="7" t="n"/>
      <c r="C71" s="7" t="n"/>
      <c r="D71" s="7" t="n"/>
      <c r="E71" s="7" t="n"/>
      <c r="F71" s="7" t="n"/>
      <c r="G71" s="7" t="n"/>
      <c r="H71" s="7" t="n"/>
      <c r="I71" s="7" t="n"/>
      <c r="J71" s="8" t="n"/>
      <c r="K71" s="7" t="n"/>
      <c r="L71" s="7" t="n"/>
      <c r="M71" s="8" t="n"/>
      <c r="N71" s="7" t="n"/>
      <c r="O71" s="8" t="n"/>
      <c r="P71" s="5" t="str">
        <f>IF(N71="","",IFERROR(VLOOKUP(N71,'Prüfanlässe'!$A$4:$C$40,3,FALSE),"J"))</f>
        <v/>
      </c>
      <c r="Q71" s="9" t="str">
        <f>IF(O71="","",MIN(IF(P71="H",IF(O71&lt;DATE(YEAR(O71),7,1),DATE(YEAR(O71),7,1),DATE(YEAR(O71)+1,1,1)),IF(P71="J1",DATE(YEAR(O71)+1,1,1),IF(P71="J7",IF(O71&lt;DATE(YEAR(O71),7,1),DATE(YEAR(O71),7,1),DATE(YEAR(O71)+1,7,1)),DATE(YEAR(O71)+1,MONTH(O71),DAY(O71))))),IF(M71="",2958465,M71-30)))</f>
        <v/>
      </c>
      <c r="R71" s="5" t="str">
        <f>IF(Q71="","",IF(Q71&lt;=TODAY(),"fällig",""))</f>
        <v/>
      </c>
      <c r="S71" s="7" t="n"/>
      <c r="T71" s="7" t="n"/>
    </row>
    <row r="72">
      <c r="A72" s="7" t="n"/>
      <c r="B72" s="7" t="n"/>
      <c r="C72" s="7" t="n"/>
      <c r="D72" s="7" t="n"/>
      <c r="E72" s="7" t="n"/>
      <c r="F72" s="7" t="n"/>
      <c r="G72" s="7" t="n"/>
      <c r="H72" s="7" t="n"/>
      <c r="I72" s="7" t="n"/>
      <c r="J72" s="8" t="n"/>
      <c r="K72" s="7" t="n"/>
      <c r="L72" s="7" t="n"/>
      <c r="M72" s="8" t="n"/>
      <c r="N72" s="7" t="n"/>
      <c r="O72" s="8" t="n"/>
      <c r="P72" s="5" t="str">
        <f>IF(N72="","",IFERROR(VLOOKUP(N72,'Prüfanlässe'!$A$4:$C$40,3,FALSE),"J"))</f>
        <v/>
      </c>
      <c r="Q72" s="9" t="str">
        <f>IF(O72="","",MIN(IF(P72="H",IF(O72&lt;DATE(YEAR(O72),7,1),DATE(YEAR(O72),7,1),DATE(YEAR(O72)+1,1,1)),IF(P72="J1",DATE(YEAR(O72)+1,1,1),IF(P72="J7",IF(O72&lt;DATE(YEAR(O72),7,1),DATE(YEAR(O72),7,1),DATE(YEAR(O72)+1,7,1)),DATE(YEAR(O72)+1,MONTH(O72),DAY(O72))))),IF(M72="",2958465,M72-30)))</f>
        <v/>
      </c>
      <c r="R72" s="5" t="str">
        <f>IF(Q72="","",IF(Q72&lt;=TODAY(),"fällig",""))</f>
        <v/>
      </c>
      <c r="S72" s="7" t="n"/>
      <c r="T72" s="7" t="n"/>
    </row>
    <row r="73">
      <c r="A73" s="7" t="n"/>
      <c r="B73" s="7" t="n"/>
      <c r="C73" s="7" t="n"/>
      <c r="D73" s="7" t="n"/>
      <c r="E73" s="7" t="n"/>
      <c r="F73" s="7" t="n"/>
      <c r="G73" s="7" t="n"/>
      <c r="H73" s="7" t="n"/>
      <c r="I73" s="7" t="n"/>
      <c r="J73" s="8" t="n"/>
      <c r="K73" s="7" t="n"/>
      <c r="L73" s="7" t="n"/>
      <c r="M73" s="8" t="n"/>
      <c r="N73" s="7" t="n"/>
      <c r="O73" s="8" t="n"/>
      <c r="P73" s="5" t="str">
        <f>IF(N73="","",IFERROR(VLOOKUP(N73,'Prüfanlässe'!$A$4:$C$40,3,FALSE),"J"))</f>
        <v/>
      </c>
      <c r="Q73" s="9" t="str">
        <f>IF(O73="","",MIN(IF(P73="H",IF(O73&lt;DATE(YEAR(O73),7,1),DATE(YEAR(O73),7,1),DATE(YEAR(O73)+1,1,1)),IF(P73="J1",DATE(YEAR(O73)+1,1,1),IF(P73="J7",IF(O73&lt;DATE(YEAR(O73),7,1),DATE(YEAR(O73),7,1),DATE(YEAR(O73)+1,7,1)),DATE(YEAR(O73)+1,MONTH(O73),DAY(O73))))),IF(M73="",2958465,M73-30)))</f>
        <v/>
      </c>
      <c r="R73" s="5" t="str">
        <f>IF(Q73="","",IF(Q73&lt;=TODAY(),"fällig",""))</f>
        <v/>
      </c>
      <c r="S73" s="7" t="n"/>
      <c r="T73" s="7" t="n"/>
    </row>
    <row r="74">
      <c r="A74" s="7" t="n"/>
      <c r="B74" s="7" t="n"/>
      <c r="C74" s="7" t="n"/>
      <c r="D74" s="7" t="n"/>
      <c r="E74" s="7" t="n"/>
      <c r="F74" s="7" t="n"/>
      <c r="G74" s="7" t="n"/>
      <c r="H74" s="7" t="n"/>
      <c r="I74" s="7" t="n"/>
      <c r="J74" s="8" t="n"/>
      <c r="K74" s="7" t="n"/>
      <c r="L74" s="7" t="n"/>
      <c r="M74" s="8" t="n"/>
      <c r="N74" s="7" t="n"/>
      <c r="O74" s="8" t="n"/>
      <c r="P74" s="5" t="str">
        <f>IF(N74="","",IFERROR(VLOOKUP(N74,'Prüfanlässe'!$A$4:$C$40,3,FALSE),"J"))</f>
        <v/>
      </c>
      <c r="Q74" s="9" t="str">
        <f>IF(O74="","",MIN(IF(P74="H",IF(O74&lt;DATE(YEAR(O74),7,1),DATE(YEAR(O74),7,1),DATE(YEAR(O74)+1,1,1)),IF(P74="J1",DATE(YEAR(O74)+1,1,1),IF(P74="J7",IF(O74&lt;DATE(YEAR(O74),7,1),DATE(YEAR(O74),7,1),DATE(YEAR(O74)+1,7,1)),DATE(YEAR(O74)+1,MONTH(O74),DAY(O74))))),IF(M74="",2958465,M74-30)))</f>
        <v/>
      </c>
      <c r="R74" s="5" t="str">
        <f>IF(Q74="","",IF(Q74&lt;=TODAY(),"fällig",""))</f>
        <v/>
      </c>
      <c r="S74" s="7" t="n"/>
      <c r="T74" s="7" t="n"/>
    </row>
    <row r="75">
      <c r="A75" s="7" t="n"/>
      <c r="B75" s="7" t="n"/>
      <c r="C75" s="7" t="n"/>
      <c r="D75" s="7" t="n"/>
      <c r="E75" s="7" t="n"/>
      <c r="F75" s="7" t="n"/>
      <c r="G75" s="7" t="n"/>
      <c r="H75" s="7" t="n"/>
      <c r="I75" s="7" t="n"/>
      <c r="J75" s="8" t="n"/>
      <c r="K75" s="7" t="n"/>
      <c r="L75" s="7" t="n"/>
      <c r="M75" s="8" t="n"/>
      <c r="N75" s="7" t="n"/>
      <c r="O75" s="8" t="n"/>
      <c r="P75" s="5" t="str">
        <f>IF(N75="","",IFERROR(VLOOKUP(N75,'Prüfanlässe'!$A$4:$C$40,3,FALSE),"J"))</f>
        <v/>
      </c>
      <c r="Q75" s="9" t="str">
        <f>IF(O75="","",MIN(IF(P75="H",IF(O75&lt;DATE(YEAR(O75),7,1),DATE(YEAR(O75),7,1),DATE(YEAR(O75)+1,1,1)),IF(P75="J1",DATE(YEAR(O75)+1,1,1),IF(P75="J7",IF(O75&lt;DATE(YEAR(O75),7,1),DATE(YEAR(O75),7,1),DATE(YEAR(O75)+1,7,1)),DATE(YEAR(O75)+1,MONTH(O75),DAY(O75))))),IF(M75="",2958465,M75-30)))</f>
        <v/>
      </c>
      <c r="R75" s="5" t="str">
        <f>IF(Q75="","",IF(Q75&lt;=TODAY(),"fällig",""))</f>
        <v/>
      </c>
      <c r="S75" s="7" t="n"/>
      <c r="T75" s="7" t="n"/>
    </row>
    <row r="76">
      <c r="A76" s="7" t="n"/>
      <c r="B76" s="7" t="n"/>
      <c r="C76" s="7" t="n"/>
      <c r="D76" s="7" t="n"/>
      <c r="E76" s="7" t="n"/>
      <c r="F76" s="7" t="n"/>
      <c r="G76" s="7" t="n"/>
      <c r="H76" s="7" t="n"/>
      <c r="I76" s="7" t="n"/>
      <c r="J76" s="8" t="n"/>
      <c r="K76" s="7" t="n"/>
      <c r="L76" s="7" t="n"/>
      <c r="M76" s="8" t="n"/>
      <c r="N76" s="7" t="n"/>
      <c r="O76" s="8" t="n"/>
      <c r="P76" s="5" t="str">
        <f>IF(N76="","",IFERROR(VLOOKUP(N76,'Prüfanlässe'!$A$4:$C$40,3,FALSE),"J"))</f>
        <v/>
      </c>
      <c r="Q76" s="9" t="str">
        <f>IF(O76="","",MIN(IF(P76="H",IF(O76&lt;DATE(YEAR(O76),7,1),DATE(YEAR(O76),7,1),DATE(YEAR(O76)+1,1,1)),IF(P76="J1",DATE(YEAR(O76)+1,1,1),IF(P76="J7",IF(O76&lt;DATE(YEAR(O76),7,1),DATE(YEAR(O76),7,1),DATE(YEAR(O76)+1,7,1)),DATE(YEAR(O76)+1,MONTH(O76),DAY(O76))))),IF(M76="",2958465,M76-30)))</f>
        <v/>
      </c>
      <c r="R76" s="5" t="str">
        <f>IF(Q76="","",IF(Q76&lt;=TODAY(),"fällig",""))</f>
        <v/>
      </c>
      <c r="S76" s="7" t="n"/>
      <c r="T76" s="7" t="n"/>
    </row>
    <row r="77">
      <c r="A77" s="7" t="n"/>
      <c r="B77" s="7" t="n"/>
      <c r="C77" s="7" t="n"/>
      <c r="D77" s="7" t="n"/>
      <c r="E77" s="7" t="n"/>
      <c r="F77" s="7" t="n"/>
      <c r="G77" s="7" t="n"/>
      <c r="H77" s="7" t="n"/>
      <c r="I77" s="7" t="n"/>
      <c r="J77" s="8" t="n"/>
      <c r="K77" s="7" t="n"/>
      <c r="L77" s="7" t="n"/>
      <c r="M77" s="8" t="n"/>
      <c r="N77" s="7" t="n"/>
      <c r="O77" s="8" t="n"/>
      <c r="P77" s="5" t="str">
        <f>IF(N77="","",IFERROR(VLOOKUP(N77,'Prüfanlässe'!$A$4:$C$40,3,FALSE),"J"))</f>
        <v/>
      </c>
      <c r="Q77" s="9" t="str">
        <f>IF(O77="","",MIN(IF(P77="H",IF(O77&lt;DATE(YEAR(O77),7,1),DATE(YEAR(O77),7,1),DATE(YEAR(O77)+1,1,1)),IF(P77="J1",DATE(YEAR(O77)+1,1,1),IF(P77="J7",IF(O77&lt;DATE(YEAR(O77),7,1),DATE(YEAR(O77),7,1),DATE(YEAR(O77)+1,7,1)),DATE(YEAR(O77)+1,MONTH(O77),DAY(O77))))),IF(M77="",2958465,M77-30)))</f>
        <v/>
      </c>
      <c r="R77" s="5" t="str">
        <f>IF(Q77="","",IF(Q77&lt;=TODAY(),"fällig",""))</f>
        <v/>
      </c>
      <c r="S77" s="7" t="n"/>
      <c r="T77" s="7" t="n"/>
    </row>
    <row r="78">
      <c r="A78" s="7" t="n"/>
      <c r="B78" s="7" t="n"/>
      <c r="C78" s="7" t="n"/>
      <c r="D78" s="7" t="n"/>
      <c r="E78" s="7" t="n"/>
      <c r="F78" s="7" t="n"/>
      <c r="G78" s="7" t="n"/>
      <c r="H78" s="7" t="n"/>
      <c r="I78" s="7" t="n"/>
      <c r="J78" s="8" t="n"/>
      <c r="K78" s="7" t="n"/>
      <c r="L78" s="7" t="n"/>
      <c r="M78" s="8" t="n"/>
      <c r="N78" s="7" t="n"/>
      <c r="O78" s="8" t="n"/>
      <c r="P78" s="5" t="str">
        <f>IF(N78="","",IFERROR(VLOOKUP(N78,'Prüfanlässe'!$A$4:$C$40,3,FALSE),"J"))</f>
        <v/>
      </c>
      <c r="Q78" s="9" t="str">
        <f>IF(O78="","",MIN(IF(P78="H",IF(O78&lt;DATE(YEAR(O78),7,1),DATE(YEAR(O78),7,1),DATE(YEAR(O78)+1,1,1)),IF(P78="J1",DATE(YEAR(O78)+1,1,1),IF(P78="J7",IF(O78&lt;DATE(YEAR(O78),7,1),DATE(YEAR(O78),7,1),DATE(YEAR(O78)+1,7,1)),DATE(YEAR(O78)+1,MONTH(O78),DAY(O78))))),IF(M78="",2958465,M78-30)))</f>
        <v/>
      </c>
      <c r="R78" s="5" t="str">
        <f>IF(Q78="","",IF(Q78&lt;=TODAY(),"fällig",""))</f>
        <v/>
      </c>
      <c r="S78" s="7" t="n"/>
      <c r="T78" s="7" t="n"/>
    </row>
    <row r="79">
      <c r="A79" s="7" t="n"/>
      <c r="B79" s="7" t="n"/>
      <c r="C79" s="7" t="n"/>
      <c r="D79" s="7" t="n"/>
      <c r="E79" s="7" t="n"/>
      <c r="F79" s="7" t="n"/>
      <c r="G79" s="7" t="n"/>
      <c r="H79" s="7" t="n"/>
      <c r="I79" s="7" t="n"/>
      <c r="J79" s="8" t="n"/>
      <c r="K79" s="7" t="n"/>
      <c r="L79" s="7" t="n"/>
      <c r="M79" s="8" t="n"/>
      <c r="N79" s="7" t="n"/>
      <c r="O79" s="8" t="n"/>
      <c r="P79" s="5" t="str">
        <f>IF(N79="","",IFERROR(VLOOKUP(N79,'Prüfanlässe'!$A$4:$C$40,3,FALSE),"J"))</f>
        <v/>
      </c>
      <c r="Q79" s="9" t="str">
        <f>IF(O79="","",MIN(IF(P79="H",IF(O79&lt;DATE(YEAR(O79),7,1),DATE(YEAR(O79),7,1),DATE(YEAR(O79)+1,1,1)),IF(P79="J1",DATE(YEAR(O79)+1,1,1),IF(P79="J7",IF(O79&lt;DATE(YEAR(O79),7,1),DATE(YEAR(O79),7,1),DATE(YEAR(O79)+1,7,1)),DATE(YEAR(O79)+1,MONTH(O79),DAY(O79))))),IF(M79="",2958465,M79-30)))</f>
        <v/>
      </c>
      <c r="R79" s="5" t="str">
        <f>IF(Q79="","",IF(Q79&lt;=TODAY(),"fällig",""))</f>
        <v/>
      </c>
      <c r="S79" s="7" t="n"/>
      <c r="T79" s="7" t="n"/>
    </row>
    <row r="80">
      <c r="A80" s="7" t="n"/>
      <c r="B80" s="7" t="n"/>
      <c r="C80" s="7" t="n"/>
      <c r="D80" s="7" t="n"/>
      <c r="E80" s="7" t="n"/>
      <c r="F80" s="7" t="n"/>
      <c r="G80" s="7" t="n"/>
      <c r="H80" s="7" t="n"/>
      <c r="I80" s="7" t="n"/>
      <c r="J80" s="8" t="n"/>
      <c r="K80" s="7" t="n"/>
      <c r="L80" s="7" t="n"/>
      <c r="M80" s="8" t="n"/>
      <c r="N80" s="7" t="n"/>
      <c r="O80" s="8" t="n"/>
      <c r="P80" s="5" t="str">
        <f>IF(N80="","",IFERROR(VLOOKUP(N80,'Prüfanlässe'!$A$4:$C$40,3,FALSE),"J"))</f>
        <v/>
      </c>
      <c r="Q80" s="9" t="str">
        <f>IF(O80="","",MIN(IF(P80="H",IF(O80&lt;DATE(YEAR(O80),7,1),DATE(YEAR(O80),7,1),DATE(YEAR(O80)+1,1,1)),IF(P80="J1",DATE(YEAR(O80)+1,1,1),IF(P80="J7",IF(O80&lt;DATE(YEAR(O80),7,1),DATE(YEAR(O80),7,1),DATE(YEAR(O80)+1,7,1)),DATE(YEAR(O80)+1,MONTH(O80),DAY(O80))))),IF(M80="",2958465,M80-30)))</f>
        <v/>
      </c>
      <c r="R80" s="5" t="str">
        <f>IF(Q80="","",IF(Q80&lt;=TODAY(),"fällig",""))</f>
        <v/>
      </c>
      <c r="S80" s="7" t="n"/>
      <c r="T80" s="7" t="n"/>
    </row>
    <row r="81">
      <c r="A81" s="7" t="n"/>
      <c r="B81" s="7" t="n"/>
      <c r="C81" s="7" t="n"/>
      <c r="D81" s="7" t="n"/>
      <c r="E81" s="7" t="n"/>
      <c r="F81" s="7" t="n"/>
      <c r="G81" s="7" t="n"/>
      <c r="H81" s="7" t="n"/>
      <c r="I81" s="7" t="n"/>
      <c r="J81" s="8" t="n"/>
      <c r="K81" s="7" t="n"/>
      <c r="L81" s="7" t="n"/>
      <c r="M81" s="8" t="n"/>
      <c r="N81" s="7" t="n"/>
      <c r="O81" s="8" t="n"/>
      <c r="P81" s="5" t="str">
        <f>IF(N81="","",IFERROR(VLOOKUP(N81,'Prüfanlässe'!$A$4:$C$40,3,FALSE),"J"))</f>
        <v/>
      </c>
      <c r="Q81" s="9" t="str">
        <f>IF(O81="","",MIN(IF(P81="H",IF(O81&lt;DATE(YEAR(O81),7,1),DATE(YEAR(O81),7,1),DATE(YEAR(O81)+1,1,1)),IF(P81="J1",DATE(YEAR(O81)+1,1,1),IF(P81="J7",IF(O81&lt;DATE(YEAR(O81),7,1),DATE(YEAR(O81),7,1),DATE(YEAR(O81)+1,7,1)),DATE(YEAR(O81)+1,MONTH(O81),DAY(O81))))),IF(M81="",2958465,M81-30)))</f>
        <v/>
      </c>
      <c r="R81" s="5" t="str">
        <f>IF(Q81="","",IF(Q81&lt;=TODAY(),"fällig",""))</f>
        <v/>
      </c>
      <c r="S81" s="7" t="n"/>
      <c r="T81" s="7" t="n"/>
    </row>
    <row r="82">
      <c r="A82" s="7" t="n"/>
      <c r="B82" s="7" t="n"/>
      <c r="C82" s="7" t="n"/>
      <c r="D82" s="7" t="n"/>
      <c r="E82" s="7" t="n"/>
      <c r="F82" s="7" t="n"/>
      <c r="G82" s="7" t="n"/>
      <c r="H82" s="7" t="n"/>
      <c r="I82" s="7" t="n"/>
      <c r="J82" s="8" t="n"/>
      <c r="K82" s="7" t="n"/>
      <c r="L82" s="7" t="n"/>
      <c r="M82" s="8" t="n"/>
      <c r="N82" s="7" t="n"/>
      <c r="O82" s="8" t="n"/>
      <c r="P82" s="5" t="str">
        <f>IF(N82="","",IFERROR(VLOOKUP(N82,'Prüfanlässe'!$A$4:$C$40,3,FALSE),"J"))</f>
        <v/>
      </c>
      <c r="Q82" s="9" t="str">
        <f>IF(O82="","",MIN(IF(P82="H",IF(O82&lt;DATE(YEAR(O82),7,1),DATE(YEAR(O82),7,1),DATE(YEAR(O82)+1,1,1)),IF(P82="J1",DATE(YEAR(O82)+1,1,1),IF(P82="J7",IF(O82&lt;DATE(YEAR(O82),7,1),DATE(YEAR(O82),7,1),DATE(YEAR(O82)+1,7,1)),DATE(YEAR(O82)+1,MONTH(O82),DAY(O82))))),IF(M82="",2958465,M82-30)))</f>
        <v/>
      </c>
      <c r="R82" s="5" t="str">
        <f>IF(Q82="","",IF(Q82&lt;=TODAY(),"fällig",""))</f>
        <v/>
      </c>
      <c r="S82" s="7" t="n"/>
      <c r="T82" s="7" t="n"/>
    </row>
    <row r="83">
      <c r="A83" s="7" t="n"/>
      <c r="B83" s="7" t="n"/>
      <c r="C83" s="7" t="n"/>
      <c r="D83" s="7" t="n"/>
      <c r="E83" s="7" t="n"/>
      <c r="F83" s="7" t="n"/>
      <c r="G83" s="7" t="n"/>
      <c r="H83" s="7" t="n"/>
      <c r="I83" s="7" t="n"/>
      <c r="J83" s="8" t="n"/>
      <c r="K83" s="7" t="n"/>
      <c r="L83" s="7" t="n"/>
      <c r="M83" s="8" t="n"/>
      <c r="N83" s="7" t="n"/>
      <c r="O83" s="8" t="n"/>
      <c r="P83" s="5" t="str">
        <f>IF(N83="","",IFERROR(VLOOKUP(N83,'Prüfanlässe'!$A$4:$C$40,3,FALSE),"J"))</f>
        <v/>
      </c>
      <c r="Q83" s="9" t="str">
        <f>IF(O83="","",MIN(IF(P83="H",IF(O83&lt;DATE(YEAR(O83),7,1),DATE(YEAR(O83),7,1),DATE(YEAR(O83)+1,1,1)),IF(P83="J1",DATE(YEAR(O83)+1,1,1),IF(P83="J7",IF(O83&lt;DATE(YEAR(O83),7,1),DATE(YEAR(O83),7,1),DATE(YEAR(O83)+1,7,1)),DATE(YEAR(O83)+1,MONTH(O83),DAY(O83))))),IF(M83="",2958465,M83-30)))</f>
        <v/>
      </c>
      <c r="R83" s="5" t="str">
        <f>IF(Q83="","",IF(Q83&lt;=TODAY(),"fällig",""))</f>
        <v/>
      </c>
      <c r="S83" s="7" t="n"/>
      <c r="T83" s="7" t="n"/>
    </row>
    <row r="84">
      <c r="A84" s="7" t="n"/>
      <c r="B84" s="7" t="n"/>
      <c r="C84" s="7" t="n"/>
      <c r="D84" s="7" t="n"/>
      <c r="E84" s="7" t="n"/>
      <c r="F84" s="7" t="n"/>
      <c r="G84" s="7" t="n"/>
      <c r="H84" s="7" t="n"/>
      <c r="I84" s="7" t="n"/>
      <c r="J84" s="8" t="n"/>
      <c r="K84" s="7" t="n"/>
      <c r="L84" s="7" t="n"/>
      <c r="M84" s="8" t="n"/>
      <c r="N84" s="7" t="n"/>
      <c r="O84" s="8" t="n"/>
      <c r="P84" s="5" t="str">
        <f>IF(N84="","",IFERROR(VLOOKUP(N84,'Prüfanlässe'!$A$4:$C$40,3,FALSE),"J"))</f>
        <v/>
      </c>
      <c r="Q84" s="9" t="str">
        <f>IF(O84="","",MIN(IF(P84="H",IF(O84&lt;DATE(YEAR(O84),7,1),DATE(YEAR(O84),7,1),DATE(YEAR(O84)+1,1,1)),IF(P84="J1",DATE(YEAR(O84)+1,1,1),IF(P84="J7",IF(O84&lt;DATE(YEAR(O84),7,1),DATE(YEAR(O84),7,1),DATE(YEAR(O84)+1,7,1)),DATE(YEAR(O84)+1,MONTH(O84),DAY(O84))))),IF(M84="",2958465,M84-30)))</f>
        <v/>
      </c>
      <c r="R84" s="5" t="str">
        <f>IF(Q84="","",IF(Q84&lt;=TODAY(),"fällig",""))</f>
        <v/>
      </c>
      <c r="S84" s="7" t="n"/>
      <c r="T84" s="7" t="n"/>
    </row>
    <row r="85">
      <c r="A85" s="7" t="n"/>
      <c r="B85" s="7" t="n"/>
      <c r="C85" s="7" t="n"/>
      <c r="D85" s="7" t="n"/>
      <c r="E85" s="7" t="n"/>
      <c r="F85" s="7" t="n"/>
      <c r="G85" s="7" t="n"/>
      <c r="H85" s="7" t="n"/>
      <c r="I85" s="7" t="n"/>
      <c r="J85" s="8" t="n"/>
      <c r="K85" s="7" t="n"/>
      <c r="L85" s="7" t="n"/>
      <c r="M85" s="8" t="n"/>
      <c r="N85" s="7" t="n"/>
      <c r="O85" s="8" t="n"/>
      <c r="P85" s="5" t="str">
        <f>IF(N85="","",IFERROR(VLOOKUP(N85,'Prüfanlässe'!$A$4:$C$40,3,FALSE),"J"))</f>
        <v/>
      </c>
      <c r="Q85" s="9" t="str">
        <f>IF(O85="","",MIN(IF(P85="H",IF(O85&lt;DATE(YEAR(O85),7,1),DATE(YEAR(O85),7,1),DATE(YEAR(O85)+1,1,1)),IF(P85="J1",DATE(YEAR(O85)+1,1,1),IF(P85="J7",IF(O85&lt;DATE(YEAR(O85),7,1),DATE(YEAR(O85),7,1),DATE(YEAR(O85)+1,7,1)),DATE(YEAR(O85)+1,MONTH(O85),DAY(O85))))),IF(M85="",2958465,M85-30)))</f>
        <v/>
      </c>
      <c r="R85" s="5" t="str">
        <f>IF(Q85="","",IF(Q85&lt;=TODAY(),"fällig",""))</f>
        <v/>
      </c>
      <c r="S85" s="7" t="n"/>
      <c r="T85" s="7" t="n"/>
    </row>
    <row r="86">
      <c r="A86" s="7" t="n"/>
      <c r="B86" s="7" t="n"/>
      <c r="C86" s="7" t="n"/>
      <c r="D86" s="7" t="n"/>
      <c r="E86" s="7" t="n"/>
      <c r="F86" s="7" t="n"/>
      <c r="G86" s="7" t="n"/>
      <c r="H86" s="7" t="n"/>
      <c r="I86" s="7" t="n"/>
      <c r="J86" s="8" t="n"/>
      <c r="K86" s="7" t="n"/>
      <c r="L86" s="7" t="n"/>
      <c r="M86" s="8" t="n"/>
      <c r="N86" s="7" t="n"/>
      <c r="O86" s="8" t="n"/>
      <c r="P86" s="5" t="str">
        <f>IF(N86="","",IFERROR(VLOOKUP(N86,'Prüfanlässe'!$A$4:$C$40,3,FALSE),"J"))</f>
        <v/>
      </c>
      <c r="Q86" s="9" t="str">
        <f>IF(O86="","",MIN(IF(P86="H",IF(O86&lt;DATE(YEAR(O86),7,1),DATE(YEAR(O86),7,1),DATE(YEAR(O86)+1,1,1)),IF(P86="J1",DATE(YEAR(O86)+1,1,1),IF(P86="J7",IF(O86&lt;DATE(YEAR(O86),7,1),DATE(YEAR(O86),7,1),DATE(YEAR(O86)+1,7,1)),DATE(YEAR(O86)+1,MONTH(O86),DAY(O86))))),IF(M86="",2958465,M86-30)))</f>
        <v/>
      </c>
      <c r="R86" s="5" t="str">
        <f>IF(Q86="","",IF(Q86&lt;=TODAY(),"fällig",""))</f>
        <v/>
      </c>
      <c r="S86" s="7" t="n"/>
      <c r="T86" s="7" t="n"/>
    </row>
    <row r="87">
      <c r="A87" s="7" t="n"/>
      <c r="B87" s="7" t="n"/>
      <c r="C87" s="7" t="n"/>
      <c r="D87" s="7" t="n"/>
      <c r="E87" s="7" t="n"/>
      <c r="F87" s="7" t="n"/>
      <c r="G87" s="7" t="n"/>
      <c r="H87" s="7" t="n"/>
      <c r="I87" s="7" t="n"/>
      <c r="J87" s="8" t="n"/>
      <c r="K87" s="7" t="n"/>
      <c r="L87" s="7" t="n"/>
      <c r="M87" s="8" t="n"/>
      <c r="N87" s="7" t="n"/>
      <c r="O87" s="8" t="n"/>
      <c r="P87" s="5" t="str">
        <f>IF(N87="","",IFERROR(VLOOKUP(N87,'Prüfanlässe'!$A$4:$C$40,3,FALSE),"J"))</f>
        <v/>
      </c>
      <c r="Q87" s="9" t="str">
        <f>IF(O87="","",MIN(IF(P87="H",IF(O87&lt;DATE(YEAR(O87),7,1),DATE(YEAR(O87),7,1),DATE(YEAR(O87)+1,1,1)),IF(P87="J1",DATE(YEAR(O87)+1,1,1),IF(P87="J7",IF(O87&lt;DATE(YEAR(O87),7,1),DATE(YEAR(O87),7,1),DATE(YEAR(O87)+1,7,1)),DATE(YEAR(O87)+1,MONTH(O87),DAY(O87))))),IF(M87="",2958465,M87-30)))</f>
        <v/>
      </c>
      <c r="R87" s="5" t="str">
        <f>IF(Q87="","",IF(Q87&lt;=TODAY(),"fällig",""))</f>
        <v/>
      </c>
      <c r="S87" s="7" t="n"/>
      <c r="T87" s="7" t="n"/>
    </row>
    <row r="88">
      <c r="A88" s="7" t="n"/>
      <c r="B88" s="7" t="n"/>
      <c r="C88" s="7" t="n"/>
      <c r="D88" s="7" t="n"/>
      <c r="E88" s="7" t="n"/>
      <c r="F88" s="7" t="n"/>
      <c r="G88" s="7" t="n"/>
      <c r="H88" s="7" t="n"/>
      <c r="I88" s="7" t="n"/>
      <c r="J88" s="8" t="n"/>
      <c r="K88" s="7" t="n"/>
      <c r="L88" s="7" t="n"/>
      <c r="M88" s="8" t="n"/>
      <c r="N88" s="7" t="n"/>
      <c r="O88" s="8" t="n"/>
      <c r="P88" s="5" t="str">
        <f>IF(N88="","",IFERROR(VLOOKUP(N88,'Prüfanlässe'!$A$4:$C$40,3,FALSE),"J"))</f>
        <v/>
      </c>
      <c r="Q88" s="9" t="str">
        <f>IF(O88="","",MIN(IF(P88="H",IF(O88&lt;DATE(YEAR(O88),7,1),DATE(YEAR(O88),7,1),DATE(YEAR(O88)+1,1,1)),IF(P88="J1",DATE(YEAR(O88)+1,1,1),IF(P88="J7",IF(O88&lt;DATE(YEAR(O88),7,1),DATE(YEAR(O88),7,1),DATE(YEAR(O88)+1,7,1)),DATE(YEAR(O88)+1,MONTH(O88),DAY(O88))))),IF(M88="",2958465,M88-30)))</f>
        <v/>
      </c>
      <c r="R88" s="5" t="str">
        <f>IF(Q88="","",IF(Q88&lt;=TODAY(),"fällig",""))</f>
        <v/>
      </c>
      <c r="S88" s="7" t="n"/>
      <c r="T88" s="7" t="n"/>
    </row>
    <row r="89">
      <c r="A89" s="7" t="n"/>
      <c r="B89" s="7" t="n"/>
      <c r="C89" s="7" t="n"/>
      <c r="D89" s="7" t="n"/>
      <c r="E89" s="7" t="n"/>
      <c r="F89" s="7" t="n"/>
      <c r="G89" s="7" t="n"/>
      <c r="H89" s="7" t="n"/>
      <c r="I89" s="7" t="n"/>
      <c r="J89" s="8" t="n"/>
      <c r="K89" s="7" t="n"/>
      <c r="L89" s="7" t="n"/>
      <c r="M89" s="8" t="n"/>
      <c r="N89" s="7" t="n"/>
      <c r="O89" s="8" t="n"/>
      <c r="P89" s="5" t="str">
        <f>IF(N89="","",IFERROR(VLOOKUP(N89,'Prüfanlässe'!$A$4:$C$40,3,FALSE),"J"))</f>
        <v/>
      </c>
      <c r="Q89" s="9" t="str">
        <f>IF(O89="","",MIN(IF(P89="H",IF(O89&lt;DATE(YEAR(O89),7,1),DATE(YEAR(O89),7,1),DATE(YEAR(O89)+1,1,1)),IF(P89="J1",DATE(YEAR(O89)+1,1,1),IF(P89="J7",IF(O89&lt;DATE(YEAR(O89),7,1),DATE(YEAR(O89),7,1),DATE(YEAR(O89)+1,7,1)),DATE(YEAR(O89)+1,MONTH(O89),DAY(O89))))),IF(M89="",2958465,M89-30)))</f>
        <v/>
      </c>
      <c r="R89" s="5" t="str">
        <f>IF(Q89="","",IF(Q89&lt;=TODAY(),"fällig",""))</f>
        <v/>
      </c>
      <c r="S89" s="7" t="n"/>
      <c r="T89" s="7" t="n"/>
    </row>
    <row r="90">
      <c r="A90" s="7" t="n"/>
      <c r="B90" s="7" t="n"/>
      <c r="C90" s="7" t="n"/>
      <c r="D90" s="7" t="n"/>
      <c r="E90" s="7" t="n"/>
      <c r="F90" s="7" t="n"/>
      <c r="G90" s="7" t="n"/>
      <c r="H90" s="7" t="n"/>
      <c r="I90" s="7" t="n"/>
      <c r="J90" s="8" t="n"/>
      <c r="K90" s="7" t="n"/>
      <c r="L90" s="7" t="n"/>
      <c r="M90" s="8" t="n"/>
      <c r="N90" s="7" t="n"/>
      <c r="O90" s="8" t="n"/>
      <c r="P90" s="5" t="str">
        <f>IF(N90="","",IFERROR(VLOOKUP(N90,'Prüfanlässe'!$A$4:$C$40,3,FALSE),"J"))</f>
        <v/>
      </c>
      <c r="Q90" s="9" t="str">
        <f>IF(O90="","",MIN(IF(P90="H",IF(O90&lt;DATE(YEAR(O90),7,1),DATE(YEAR(O90),7,1),DATE(YEAR(O90)+1,1,1)),IF(P90="J1",DATE(YEAR(O90)+1,1,1),IF(P90="J7",IF(O90&lt;DATE(YEAR(O90),7,1),DATE(YEAR(O90),7,1),DATE(YEAR(O90)+1,7,1)),DATE(YEAR(O90)+1,MONTH(O90),DAY(O90))))),IF(M90="",2958465,M90-30)))</f>
        <v/>
      </c>
      <c r="R90" s="5" t="str">
        <f>IF(Q90="","",IF(Q90&lt;=TODAY(),"fällig",""))</f>
        <v/>
      </c>
      <c r="S90" s="7" t="n"/>
      <c r="T90" s="7" t="n"/>
    </row>
    <row r="91">
      <c r="A91" s="7" t="n"/>
      <c r="B91" s="7" t="n"/>
      <c r="C91" s="7" t="n"/>
      <c r="D91" s="7" t="n"/>
      <c r="E91" s="7" t="n"/>
      <c r="F91" s="7" t="n"/>
      <c r="G91" s="7" t="n"/>
      <c r="H91" s="7" t="n"/>
      <c r="I91" s="7" t="n"/>
      <c r="J91" s="8" t="n"/>
      <c r="K91" s="7" t="n"/>
      <c r="L91" s="7" t="n"/>
      <c r="M91" s="8" t="n"/>
      <c r="N91" s="7" t="n"/>
      <c r="O91" s="8" t="n"/>
      <c r="P91" s="5" t="str">
        <f>IF(N91="","",IFERROR(VLOOKUP(N91,'Prüfanlässe'!$A$4:$C$40,3,FALSE),"J"))</f>
        <v/>
      </c>
      <c r="Q91" s="9" t="str">
        <f>IF(O91="","",MIN(IF(P91="H",IF(O91&lt;DATE(YEAR(O91),7,1),DATE(YEAR(O91),7,1),DATE(YEAR(O91)+1,1,1)),IF(P91="J1",DATE(YEAR(O91)+1,1,1),IF(P91="J7",IF(O91&lt;DATE(YEAR(O91),7,1),DATE(YEAR(O91),7,1),DATE(YEAR(O91)+1,7,1)),DATE(YEAR(O91)+1,MONTH(O91),DAY(O91))))),IF(M91="",2958465,M91-30)))</f>
        <v/>
      </c>
      <c r="R91" s="5" t="str">
        <f>IF(Q91="","",IF(Q91&lt;=TODAY(),"fällig",""))</f>
        <v/>
      </c>
      <c r="S91" s="7" t="n"/>
      <c r="T91" s="7" t="n"/>
    </row>
    <row r="92">
      <c r="A92" s="7" t="n"/>
      <c r="B92" s="7" t="n"/>
      <c r="C92" s="7" t="n"/>
      <c r="D92" s="7" t="n"/>
      <c r="E92" s="7" t="n"/>
      <c r="F92" s="7" t="n"/>
      <c r="G92" s="7" t="n"/>
      <c r="H92" s="7" t="n"/>
      <c r="I92" s="7" t="n"/>
      <c r="J92" s="8" t="n"/>
      <c r="K92" s="7" t="n"/>
      <c r="L92" s="7" t="n"/>
      <c r="M92" s="8" t="n"/>
      <c r="N92" s="7" t="n"/>
      <c r="O92" s="8" t="n"/>
      <c r="P92" s="5" t="str">
        <f>IF(N92="","",IFERROR(VLOOKUP(N92,'Prüfanlässe'!$A$4:$C$40,3,FALSE),"J"))</f>
        <v/>
      </c>
      <c r="Q92" s="9" t="str">
        <f>IF(O92="","",MIN(IF(P92="H",IF(O92&lt;DATE(YEAR(O92),7,1),DATE(YEAR(O92),7,1),DATE(YEAR(O92)+1,1,1)),IF(P92="J1",DATE(YEAR(O92)+1,1,1),IF(P92="J7",IF(O92&lt;DATE(YEAR(O92),7,1),DATE(YEAR(O92),7,1),DATE(YEAR(O92)+1,7,1)),DATE(YEAR(O92)+1,MONTH(O92),DAY(O92))))),IF(M92="",2958465,M92-30)))</f>
        <v/>
      </c>
      <c r="R92" s="5" t="str">
        <f>IF(Q92="","",IF(Q92&lt;=TODAY(),"fällig",""))</f>
        <v/>
      </c>
      <c r="S92" s="7" t="n"/>
      <c r="T92" s="7" t="n"/>
    </row>
    <row r="93">
      <c r="A93" s="7" t="n"/>
      <c r="B93" s="7" t="n"/>
      <c r="C93" s="7" t="n"/>
      <c r="D93" s="7" t="n"/>
      <c r="E93" s="7" t="n"/>
      <c r="F93" s="7" t="n"/>
      <c r="G93" s="7" t="n"/>
      <c r="H93" s="7" t="n"/>
      <c r="I93" s="7" t="n"/>
      <c r="J93" s="8" t="n"/>
      <c r="K93" s="7" t="n"/>
      <c r="L93" s="7" t="n"/>
      <c r="M93" s="8" t="n"/>
      <c r="N93" s="7" t="n"/>
      <c r="O93" s="8" t="n"/>
      <c r="P93" s="5" t="str">
        <f>IF(N93="","",IFERROR(VLOOKUP(N93,'Prüfanlässe'!$A$4:$C$40,3,FALSE),"J"))</f>
        <v/>
      </c>
      <c r="Q93" s="9" t="str">
        <f>IF(O93="","",MIN(IF(P93="H",IF(O93&lt;DATE(YEAR(O93),7,1),DATE(YEAR(O93),7,1),DATE(YEAR(O93)+1,1,1)),IF(P93="J1",DATE(YEAR(O93)+1,1,1),IF(P93="J7",IF(O93&lt;DATE(YEAR(O93),7,1),DATE(YEAR(O93),7,1),DATE(YEAR(O93)+1,7,1)),DATE(YEAR(O93)+1,MONTH(O93),DAY(O93))))),IF(M93="",2958465,M93-30)))</f>
        <v/>
      </c>
      <c r="R93" s="5" t="str">
        <f>IF(Q93="","",IF(Q93&lt;=TODAY(),"fällig",""))</f>
        <v/>
      </c>
      <c r="S93" s="7" t="n"/>
      <c r="T93" s="7" t="n"/>
    </row>
    <row r="94">
      <c r="A94" s="7" t="n"/>
      <c r="B94" s="7" t="n"/>
      <c r="C94" s="7" t="n"/>
      <c r="D94" s="7" t="n"/>
      <c r="E94" s="7" t="n"/>
      <c r="F94" s="7" t="n"/>
      <c r="G94" s="7" t="n"/>
      <c r="H94" s="7" t="n"/>
      <c r="I94" s="7" t="n"/>
      <c r="J94" s="8" t="n"/>
      <c r="K94" s="7" t="n"/>
      <c r="L94" s="7" t="n"/>
      <c r="M94" s="8" t="n"/>
      <c r="N94" s="7" t="n"/>
      <c r="O94" s="8" t="n"/>
      <c r="P94" s="5" t="str">
        <f>IF(N94="","",IFERROR(VLOOKUP(N94,'Prüfanlässe'!$A$4:$C$40,3,FALSE),"J"))</f>
        <v/>
      </c>
      <c r="Q94" s="9" t="str">
        <f>IF(O94="","",MIN(IF(P94="H",IF(O94&lt;DATE(YEAR(O94),7,1),DATE(YEAR(O94),7,1),DATE(YEAR(O94)+1,1,1)),IF(P94="J1",DATE(YEAR(O94)+1,1,1),IF(P94="J7",IF(O94&lt;DATE(YEAR(O94),7,1),DATE(YEAR(O94),7,1),DATE(YEAR(O94)+1,7,1)),DATE(YEAR(O94)+1,MONTH(O94),DAY(O94))))),IF(M94="",2958465,M94-30)))</f>
        <v/>
      </c>
      <c r="R94" s="5" t="str">
        <f>IF(Q94="","",IF(Q94&lt;=TODAY(),"fällig",""))</f>
        <v/>
      </c>
      <c r="S94" s="7" t="n"/>
      <c r="T94" s="7" t="n"/>
    </row>
    <row r="95">
      <c r="A95" s="7" t="n"/>
      <c r="B95" s="7" t="n"/>
      <c r="C95" s="7" t="n"/>
      <c r="D95" s="7" t="n"/>
      <c r="E95" s="7" t="n"/>
      <c r="F95" s="7" t="n"/>
      <c r="G95" s="7" t="n"/>
      <c r="H95" s="7" t="n"/>
      <c r="I95" s="7" t="n"/>
      <c r="J95" s="8" t="n"/>
      <c r="K95" s="7" t="n"/>
      <c r="L95" s="7" t="n"/>
      <c r="M95" s="8" t="n"/>
      <c r="N95" s="7" t="n"/>
      <c r="O95" s="8" t="n"/>
      <c r="P95" s="5" t="str">
        <f>IF(N95="","",IFERROR(VLOOKUP(N95,'Prüfanlässe'!$A$4:$C$40,3,FALSE),"J"))</f>
        <v/>
      </c>
      <c r="Q95" s="9" t="str">
        <f>IF(O95="","",MIN(IF(P95="H",IF(O95&lt;DATE(YEAR(O95),7,1),DATE(YEAR(O95),7,1),DATE(YEAR(O95)+1,1,1)),IF(P95="J1",DATE(YEAR(O95)+1,1,1),IF(P95="J7",IF(O95&lt;DATE(YEAR(O95),7,1),DATE(YEAR(O95),7,1),DATE(YEAR(O95)+1,7,1)),DATE(YEAR(O95)+1,MONTH(O95),DAY(O95))))),IF(M95="",2958465,M95-30)))</f>
        <v/>
      </c>
      <c r="R95" s="5" t="str">
        <f>IF(Q95="","",IF(Q95&lt;=TODAY(),"fällig",""))</f>
        <v/>
      </c>
      <c r="S95" s="7" t="n"/>
      <c r="T95" s="7" t="n"/>
    </row>
    <row r="96">
      <c r="A96" s="7" t="n"/>
      <c r="B96" s="7" t="n"/>
      <c r="C96" s="7" t="n"/>
      <c r="D96" s="7" t="n"/>
      <c r="E96" s="7" t="n"/>
      <c r="F96" s="7" t="n"/>
      <c r="G96" s="7" t="n"/>
      <c r="H96" s="7" t="n"/>
      <c r="I96" s="7" t="n"/>
      <c r="J96" s="8" t="n"/>
      <c r="K96" s="7" t="n"/>
      <c r="L96" s="7" t="n"/>
      <c r="M96" s="8" t="n"/>
      <c r="N96" s="7" t="n"/>
      <c r="O96" s="8" t="n"/>
      <c r="P96" s="5" t="str">
        <f>IF(N96="","",IFERROR(VLOOKUP(N96,'Prüfanlässe'!$A$4:$C$40,3,FALSE),"J"))</f>
        <v/>
      </c>
      <c r="Q96" s="9" t="str">
        <f>IF(O96="","",MIN(IF(P96="H",IF(O96&lt;DATE(YEAR(O96),7,1),DATE(YEAR(O96),7,1),DATE(YEAR(O96)+1,1,1)),IF(P96="J1",DATE(YEAR(O96)+1,1,1),IF(P96="J7",IF(O96&lt;DATE(YEAR(O96),7,1),DATE(YEAR(O96),7,1),DATE(YEAR(O96)+1,7,1)),DATE(YEAR(O96)+1,MONTH(O96),DAY(O96))))),IF(M96="",2958465,M96-30)))</f>
        <v/>
      </c>
      <c r="R96" s="5" t="str">
        <f>IF(Q96="","",IF(Q96&lt;=TODAY(),"fällig",""))</f>
        <v/>
      </c>
      <c r="S96" s="7" t="n"/>
      <c r="T96" s="7" t="n"/>
    </row>
    <row r="97">
      <c r="A97" s="7" t="n"/>
      <c r="B97" s="7" t="n"/>
      <c r="C97" s="7" t="n"/>
      <c r="D97" s="7" t="n"/>
      <c r="E97" s="7" t="n"/>
      <c r="F97" s="7" t="n"/>
      <c r="G97" s="7" t="n"/>
      <c r="H97" s="7" t="n"/>
      <c r="I97" s="7" t="n"/>
      <c r="J97" s="8" t="n"/>
      <c r="K97" s="7" t="n"/>
      <c r="L97" s="7" t="n"/>
      <c r="M97" s="8" t="n"/>
      <c r="N97" s="7" t="n"/>
      <c r="O97" s="8" t="n"/>
      <c r="P97" s="5" t="str">
        <f>IF(N97="","",IFERROR(VLOOKUP(N97,'Prüfanlässe'!$A$4:$C$40,3,FALSE),"J"))</f>
        <v/>
      </c>
      <c r="Q97" s="9" t="str">
        <f>IF(O97="","",MIN(IF(P97="H",IF(O97&lt;DATE(YEAR(O97),7,1),DATE(YEAR(O97),7,1),DATE(YEAR(O97)+1,1,1)),IF(P97="J1",DATE(YEAR(O97)+1,1,1),IF(P97="J7",IF(O97&lt;DATE(YEAR(O97),7,1),DATE(YEAR(O97),7,1),DATE(YEAR(O97)+1,7,1)),DATE(YEAR(O97)+1,MONTH(O97),DAY(O97))))),IF(M97="",2958465,M97-30)))</f>
        <v/>
      </c>
      <c r="R97" s="5" t="str">
        <f>IF(Q97="","",IF(Q97&lt;=TODAY(),"fällig",""))</f>
        <v/>
      </c>
      <c r="S97" s="7" t="n"/>
      <c r="T97" s="7" t="n"/>
    </row>
    <row r="98">
      <c r="A98" s="7" t="n"/>
      <c r="B98" s="7" t="n"/>
      <c r="C98" s="7" t="n"/>
      <c r="D98" s="7" t="n"/>
      <c r="E98" s="7" t="n"/>
      <c r="F98" s="7" t="n"/>
      <c r="G98" s="7" t="n"/>
      <c r="H98" s="7" t="n"/>
      <c r="I98" s="7" t="n"/>
      <c r="J98" s="8" t="n"/>
      <c r="K98" s="7" t="n"/>
      <c r="L98" s="7" t="n"/>
      <c r="M98" s="8" t="n"/>
      <c r="N98" s="7" t="n"/>
      <c r="O98" s="8" t="n"/>
      <c r="P98" s="5" t="str">
        <f>IF(N98="","",IFERROR(VLOOKUP(N98,'Prüfanlässe'!$A$4:$C$40,3,FALSE),"J"))</f>
        <v/>
      </c>
      <c r="Q98" s="9" t="str">
        <f>IF(O98="","",MIN(IF(P98="H",IF(O98&lt;DATE(YEAR(O98),7,1),DATE(YEAR(O98),7,1),DATE(YEAR(O98)+1,1,1)),IF(P98="J1",DATE(YEAR(O98)+1,1,1),IF(P98="J7",IF(O98&lt;DATE(YEAR(O98),7,1),DATE(YEAR(O98),7,1),DATE(YEAR(O98)+1,7,1)),DATE(YEAR(O98)+1,MONTH(O98),DAY(O98))))),IF(M98="",2958465,M98-30)))</f>
        <v/>
      </c>
      <c r="R98" s="5" t="str">
        <f>IF(Q98="","",IF(Q98&lt;=TODAY(),"fällig",""))</f>
        <v/>
      </c>
      <c r="S98" s="7" t="n"/>
      <c r="T98" s="7" t="n"/>
    </row>
    <row r="99">
      <c r="A99" s="7" t="n"/>
      <c r="B99" s="7" t="n"/>
      <c r="C99" s="7" t="n"/>
      <c r="D99" s="7" t="n"/>
      <c r="E99" s="7" t="n"/>
      <c r="F99" s="7" t="n"/>
      <c r="G99" s="7" t="n"/>
      <c r="H99" s="7" t="n"/>
      <c r="I99" s="7" t="n"/>
      <c r="J99" s="8" t="n"/>
      <c r="K99" s="7" t="n"/>
      <c r="L99" s="7" t="n"/>
      <c r="M99" s="8" t="n"/>
      <c r="N99" s="7" t="n"/>
      <c r="O99" s="8" t="n"/>
      <c r="P99" s="5" t="str">
        <f>IF(N99="","",IFERROR(VLOOKUP(N99,'Prüfanlässe'!$A$4:$C$40,3,FALSE),"J"))</f>
        <v/>
      </c>
      <c r="Q99" s="9" t="str">
        <f>IF(O99="","",MIN(IF(P99="H",IF(O99&lt;DATE(YEAR(O99),7,1),DATE(YEAR(O99),7,1),DATE(YEAR(O99)+1,1,1)),IF(P99="J1",DATE(YEAR(O99)+1,1,1),IF(P99="J7",IF(O99&lt;DATE(YEAR(O99),7,1),DATE(YEAR(O99),7,1),DATE(YEAR(O99)+1,7,1)),DATE(YEAR(O99)+1,MONTH(O99),DAY(O99))))),IF(M99="",2958465,M99-30)))</f>
        <v/>
      </c>
      <c r="R99" s="5" t="str">
        <f>IF(Q99="","",IF(Q99&lt;=TODAY(),"fällig",""))</f>
        <v/>
      </c>
      <c r="S99" s="7" t="n"/>
      <c r="T99" s="7" t="n"/>
    </row>
    <row r="100">
      <c r="A100" s="7" t="n"/>
      <c r="B100" s="7" t="n"/>
      <c r="C100" s="7" t="n"/>
      <c r="D100" s="7" t="n"/>
      <c r="E100" s="7" t="n"/>
      <c r="F100" s="7" t="n"/>
      <c r="G100" s="7" t="n"/>
      <c r="H100" s="7" t="n"/>
      <c r="I100" s="7" t="n"/>
      <c r="J100" s="8" t="n"/>
      <c r="K100" s="7" t="n"/>
      <c r="L100" s="7" t="n"/>
      <c r="M100" s="8" t="n"/>
      <c r="N100" s="7" t="n"/>
      <c r="O100" s="8" t="n"/>
      <c r="P100" s="5" t="str">
        <f>IF(N100="","",IFERROR(VLOOKUP(N100,'Prüfanlässe'!$A$4:$C$40,3,FALSE),"J"))</f>
        <v/>
      </c>
      <c r="Q100" s="9" t="str">
        <f>IF(O100="","",MIN(IF(P100="H",IF(O100&lt;DATE(YEAR(O100),7,1),DATE(YEAR(O100),7,1),DATE(YEAR(O100)+1,1,1)),IF(P100="J1",DATE(YEAR(O100)+1,1,1),IF(P100="J7",IF(O100&lt;DATE(YEAR(O100),7,1),DATE(YEAR(O100),7,1),DATE(YEAR(O100)+1,7,1)),DATE(YEAR(O100)+1,MONTH(O100),DAY(O100))))),IF(M100="",2958465,M100-30)))</f>
        <v/>
      </c>
      <c r="R100" s="5" t="str">
        <f>IF(Q100="","",IF(Q100&lt;=TODAY(),"fällig",""))</f>
        <v/>
      </c>
      <c r="S100" s="7" t="n"/>
      <c r="T100" s="7" t="n"/>
    </row>
    <row r="101">
      <c r="A101" s="7" t="n"/>
      <c r="B101" s="7" t="n"/>
      <c r="C101" s="7" t="n"/>
      <c r="D101" s="7" t="n"/>
      <c r="E101" s="7" t="n"/>
      <c r="F101" s="7" t="n"/>
      <c r="G101" s="7" t="n"/>
      <c r="H101" s="7" t="n"/>
      <c r="I101" s="7" t="n"/>
      <c r="J101" s="8" t="n"/>
      <c r="K101" s="7" t="n"/>
      <c r="L101" s="7" t="n"/>
      <c r="M101" s="8" t="n"/>
      <c r="N101" s="7" t="n"/>
      <c r="O101" s="8" t="n"/>
      <c r="P101" s="5" t="str">
        <f>IF(N101="","",IFERROR(VLOOKUP(N101,'Prüfanlässe'!$A$4:$C$40,3,FALSE),"J"))</f>
        <v/>
      </c>
      <c r="Q101" s="9" t="str">
        <f>IF(O101="","",MIN(IF(P101="H",IF(O101&lt;DATE(YEAR(O101),7,1),DATE(YEAR(O101),7,1),DATE(YEAR(O101)+1,1,1)),IF(P101="J1",DATE(YEAR(O101)+1,1,1),IF(P101="J7",IF(O101&lt;DATE(YEAR(O101),7,1),DATE(YEAR(O101),7,1),DATE(YEAR(O101)+1,7,1)),DATE(YEAR(O101)+1,MONTH(O101),DAY(O101))))),IF(M101="",2958465,M101-30)))</f>
        <v/>
      </c>
      <c r="R101" s="5" t="str">
        <f>IF(Q101="","",IF(Q101&lt;=TODAY(),"fällig",""))</f>
        <v/>
      </c>
      <c r="S101" s="7" t="n"/>
      <c r="T101" s="7" t="n"/>
    </row>
    <row r="102">
      <c r="A102" s="7" t="n"/>
      <c r="B102" s="7" t="n"/>
      <c r="C102" s="7" t="n"/>
      <c r="D102" s="7" t="n"/>
      <c r="E102" s="7" t="n"/>
      <c r="F102" s="7" t="n"/>
      <c r="G102" s="7" t="n"/>
      <c r="H102" s="7" t="n"/>
      <c r="I102" s="7" t="n"/>
      <c r="J102" s="8" t="n"/>
      <c r="K102" s="7" t="n"/>
      <c r="L102" s="7" t="n"/>
      <c r="M102" s="8" t="n"/>
      <c r="N102" s="7" t="n"/>
      <c r="O102" s="8" t="n"/>
      <c r="P102" s="5" t="str">
        <f>IF(N102="","",IFERROR(VLOOKUP(N102,'Prüfanlässe'!$A$4:$C$40,3,FALSE),"J"))</f>
        <v/>
      </c>
      <c r="Q102" s="9" t="str">
        <f>IF(O102="","",MIN(IF(P102="H",IF(O102&lt;DATE(YEAR(O102),7,1),DATE(YEAR(O102),7,1),DATE(YEAR(O102)+1,1,1)),IF(P102="J1",DATE(YEAR(O102)+1,1,1),IF(P102="J7",IF(O102&lt;DATE(YEAR(O102),7,1),DATE(YEAR(O102),7,1),DATE(YEAR(O102)+1,7,1)),DATE(YEAR(O102)+1,MONTH(O102),DAY(O102))))),IF(M102="",2958465,M102-30)))</f>
        <v/>
      </c>
      <c r="R102" s="5" t="str">
        <f>IF(Q102="","",IF(Q102&lt;=TODAY(),"fällig",""))</f>
        <v/>
      </c>
      <c r="S102" s="7" t="n"/>
      <c r="T102" s="7" t="n"/>
    </row>
    <row r="103">
      <c r="A103" s="7" t="n"/>
      <c r="B103" s="7" t="n"/>
      <c r="C103" s="7" t="n"/>
      <c r="D103" s="7" t="n"/>
      <c r="E103" s="7" t="n"/>
      <c r="F103" s="7" t="n"/>
      <c r="G103" s="7" t="n"/>
      <c r="H103" s="7" t="n"/>
      <c r="I103" s="7" t="n"/>
      <c r="J103" s="8" t="n"/>
      <c r="K103" s="7" t="n"/>
      <c r="L103" s="7" t="n"/>
      <c r="M103" s="8" t="n"/>
      <c r="N103" s="7" t="n"/>
      <c r="O103" s="8" t="n"/>
      <c r="P103" s="5" t="str">
        <f>IF(N103="","",IFERROR(VLOOKUP(N103,'Prüfanlässe'!$A$4:$C$40,3,FALSE),"J"))</f>
        <v/>
      </c>
      <c r="Q103" s="9" t="str">
        <f>IF(O103="","",MIN(IF(P103="H",IF(O103&lt;DATE(YEAR(O103),7,1),DATE(YEAR(O103),7,1),DATE(YEAR(O103)+1,1,1)),IF(P103="J1",DATE(YEAR(O103)+1,1,1),IF(P103="J7",IF(O103&lt;DATE(YEAR(O103),7,1),DATE(YEAR(O103),7,1),DATE(YEAR(O103)+1,7,1)),DATE(YEAR(O103)+1,MONTH(O103),DAY(O103))))),IF(M103="",2958465,M103-30)))</f>
        <v/>
      </c>
      <c r="R103" s="5" t="str">
        <f>IF(Q103="","",IF(Q103&lt;=TODAY(),"fällig",""))</f>
        <v/>
      </c>
      <c r="S103" s="7" t="n"/>
      <c r="T103" s="7" t="n"/>
    </row>
    <row r="104">
      <c r="A104" s="7" t="n"/>
      <c r="B104" s="7" t="n"/>
      <c r="C104" s="7" t="n"/>
      <c r="D104" s="7" t="n"/>
      <c r="E104" s="7" t="n"/>
      <c r="F104" s="7" t="n"/>
      <c r="G104" s="7" t="n"/>
      <c r="H104" s="7" t="n"/>
      <c r="I104" s="7" t="n"/>
      <c r="J104" s="8" t="n"/>
      <c r="K104" s="7" t="n"/>
      <c r="L104" s="7" t="n"/>
      <c r="M104" s="8" t="n"/>
      <c r="N104" s="7" t="n"/>
      <c r="O104" s="8" t="n"/>
      <c r="P104" s="5" t="str">
        <f>IF(N104="","",IFERROR(VLOOKUP(N104,'Prüfanlässe'!$A$4:$C$40,3,FALSE),"J"))</f>
        <v/>
      </c>
      <c r="Q104" s="9" t="str">
        <f>IF(O104="","",MIN(IF(P104="H",IF(O104&lt;DATE(YEAR(O104),7,1),DATE(YEAR(O104),7,1),DATE(YEAR(O104)+1,1,1)),IF(P104="J1",DATE(YEAR(O104)+1,1,1),IF(P104="J7",IF(O104&lt;DATE(YEAR(O104),7,1),DATE(YEAR(O104),7,1),DATE(YEAR(O104)+1,7,1)),DATE(YEAR(O104)+1,MONTH(O104),DAY(O104))))),IF(M104="",2958465,M104-30)))</f>
        <v/>
      </c>
      <c r="R104" s="5" t="str">
        <f>IF(Q104="","",IF(Q104&lt;=TODAY(),"fällig",""))</f>
        <v/>
      </c>
      <c r="S104" s="7" t="n"/>
      <c r="T104" s="7" t="n"/>
    </row>
    <row r="105">
      <c r="A105" s="7" t="n"/>
      <c r="B105" s="7" t="n"/>
      <c r="C105" s="7" t="n"/>
      <c r="D105" s="7" t="n"/>
      <c r="E105" s="7" t="n"/>
      <c r="F105" s="7" t="n"/>
      <c r="G105" s="7" t="n"/>
      <c r="H105" s="7" t="n"/>
      <c r="I105" s="7" t="n"/>
      <c r="J105" s="8" t="n"/>
      <c r="K105" s="7" t="n"/>
      <c r="L105" s="7" t="n"/>
      <c r="M105" s="8" t="n"/>
      <c r="N105" s="7" t="n"/>
      <c r="O105" s="8" t="n"/>
      <c r="P105" s="5" t="str">
        <f>IF(N105="","",IFERROR(VLOOKUP(N105,'Prüfanlässe'!$A$4:$C$40,3,FALSE),"J"))</f>
        <v/>
      </c>
      <c r="Q105" s="9" t="str">
        <f>IF(O105="","",MIN(IF(P105="H",IF(O105&lt;DATE(YEAR(O105),7,1),DATE(YEAR(O105),7,1),DATE(YEAR(O105)+1,1,1)),IF(P105="J1",DATE(YEAR(O105)+1,1,1),IF(P105="J7",IF(O105&lt;DATE(YEAR(O105),7,1),DATE(YEAR(O105),7,1),DATE(YEAR(O105)+1,7,1)),DATE(YEAR(O105)+1,MONTH(O105),DAY(O105))))),IF(M105="",2958465,M105-30)))</f>
        <v/>
      </c>
      <c r="R105" s="5" t="str">
        <f>IF(Q105="","",IF(Q105&lt;=TODAY(),"fällig",""))</f>
        <v/>
      </c>
      <c r="S105" s="7" t="n"/>
      <c r="T105" s="7" t="n"/>
    </row>
    <row r="106">
      <c r="A106" s="7" t="n"/>
      <c r="B106" s="7" t="n"/>
      <c r="C106" s="7" t="n"/>
      <c r="D106" s="7" t="n"/>
      <c r="E106" s="7" t="n"/>
      <c r="F106" s="7" t="n"/>
      <c r="G106" s="7" t="n"/>
      <c r="H106" s="7" t="n"/>
      <c r="I106" s="7" t="n"/>
      <c r="J106" s="8" t="n"/>
      <c r="K106" s="7" t="n"/>
      <c r="L106" s="7" t="n"/>
      <c r="M106" s="8" t="n"/>
      <c r="N106" s="7" t="n"/>
      <c r="O106" s="8" t="n"/>
      <c r="P106" s="5" t="str">
        <f>IF(N106="","",IFERROR(VLOOKUP(N106,'Prüfanlässe'!$A$4:$C$40,3,FALSE),"J"))</f>
        <v/>
      </c>
      <c r="Q106" s="9" t="str">
        <f>IF(O106="","",MIN(IF(P106="H",IF(O106&lt;DATE(YEAR(O106),7,1),DATE(YEAR(O106),7,1),DATE(YEAR(O106)+1,1,1)),IF(P106="J1",DATE(YEAR(O106)+1,1,1),IF(P106="J7",IF(O106&lt;DATE(YEAR(O106),7,1),DATE(YEAR(O106),7,1),DATE(YEAR(O106)+1,7,1)),DATE(YEAR(O106)+1,MONTH(O106),DAY(O106))))),IF(M106="",2958465,M106-30)))</f>
        <v/>
      </c>
      <c r="R106" s="5" t="str">
        <f>IF(Q106="","",IF(Q106&lt;=TODAY(),"fällig",""))</f>
        <v/>
      </c>
      <c r="S106" s="7" t="n"/>
      <c r="T106" s="7" t="n"/>
    </row>
    <row r="107">
      <c r="A107" s="7" t="n"/>
      <c r="B107" s="7" t="n"/>
      <c r="C107" s="7" t="n"/>
      <c r="D107" s="7" t="n"/>
      <c r="E107" s="7" t="n"/>
      <c r="F107" s="7" t="n"/>
      <c r="G107" s="7" t="n"/>
      <c r="H107" s="7" t="n"/>
      <c r="I107" s="7" t="n"/>
      <c r="J107" s="8" t="n"/>
      <c r="K107" s="7" t="n"/>
      <c r="L107" s="7" t="n"/>
      <c r="M107" s="8" t="n"/>
      <c r="N107" s="7" t="n"/>
      <c r="O107" s="8" t="n"/>
      <c r="P107" s="5" t="str">
        <f>IF(N107="","",IFERROR(VLOOKUP(N107,'Prüfanlässe'!$A$4:$C$40,3,FALSE),"J"))</f>
        <v/>
      </c>
      <c r="Q107" s="9" t="str">
        <f>IF(O107="","",MIN(IF(P107="H",IF(O107&lt;DATE(YEAR(O107),7,1),DATE(YEAR(O107),7,1),DATE(YEAR(O107)+1,1,1)),IF(P107="J1",DATE(YEAR(O107)+1,1,1),IF(P107="J7",IF(O107&lt;DATE(YEAR(O107),7,1),DATE(YEAR(O107),7,1),DATE(YEAR(O107)+1,7,1)),DATE(YEAR(O107)+1,MONTH(O107),DAY(O107))))),IF(M107="",2958465,M107-30)))</f>
        <v/>
      </c>
      <c r="R107" s="5" t="str">
        <f>IF(Q107="","",IF(Q107&lt;=TODAY(),"fällig",""))</f>
        <v/>
      </c>
      <c r="S107" s="7" t="n"/>
      <c r="T107" s="7" t="n"/>
    </row>
    <row r="108">
      <c r="A108" s="7" t="n"/>
      <c r="B108" s="7" t="n"/>
      <c r="C108" s="7" t="n"/>
      <c r="D108" s="7" t="n"/>
      <c r="E108" s="7" t="n"/>
      <c r="F108" s="7" t="n"/>
      <c r="G108" s="7" t="n"/>
      <c r="H108" s="7" t="n"/>
      <c r="I108" s="7" t="n"/>
      <c r="J108" s="8" t="n"/>
      <c r="K108" s="7" t="n"/>
      <c r="L108" s="7" t="n"/>
      <c r="M108" s="8" t="n"/>
      <c r="N108" s="7" t="n"/>
      <c r="O108" s="8" t="n"/>
      <c r="P108" s="5" t="str">
        <f>IF(N108="","",IFERROR(VLOOKUP(N108,'Prüfanlässe'!$A$4:$C$40,3,FALSE),"J"))</f>
        <v/>
      </c>
      <c r="Q108" s="9" t="str">
        <f>IF(O108="","",MIN(IF(P108="H",IF(O108&lt;DATE(YEAR(O108),7,1),DATE(YEAR(O108),7,1),DATE(YEAR(O108)+1,1,1)),IF(P108="J1",DATE(YEAR(O108)+1,1,1),IF(P108="J7",IF(O108&lt;DATE(YEAR(O108),7,1),DATE(YEAR(O108),7,1),DATE(YEAR(O108)+1,7,1)),DATE(YEAR(O108)+1,MONTH(O108),DAY(O108))))),IF(M108="",2958465,M108-30)))</f>
        <v/>
      </c>
      <c r="R108" s="5" t="str">
        <f>IF(Q108="","",IF(Q108&lt;=TODAY(),"fällig",""))</f>
        <v/>
      </c>
      <c r="S108" s="7" t="n"/>
      <c r="T108" s="7" t="n"/>
    </row>
    <row r="109">
      <c r="A109" s="7" t="n"/>
      <c r="B109" s="7" t="n"/>
      <c r="C109" s="7" t="n"/>
      <c r="D109" s="7" t="n"/>
      <c r="E109" s="7" t="n"/>
      <c r="F109" s="7" t="n"/>
      <c r="G109" s="7" t="n"/>
      <c r="H109" s="7" t="n"/>
      <c r="I109" s="7" t="n"/>
      <c r="J109" s="8" t="n"/>
      <c r="K109" s="7" t="n"/>
      <c r="L109" s="7" t="n"/>
      <c r="M109" s="8" t="n"/>
      <c r="N109" s="7" t="n"/>
      <c r="O109" s="8" t="n"/>
      <c r="P109" s="5" t="str">
        <f>IF(N109="","",IFERROR(VLOOKUP(N109,'Prüfanlässe'!$A$4:$C$40,3,FALSE),"J"))</f>
        <v/>
      </c>
      <c r="Q109" s="9" t="str">
        <f>IF(O109="","",MIN(IF(P109="H",IF(O109&lt;DATE(YEAR(O109),7,1),DATE(YEAR(O109),7,1),DATE(YEAR(O109)+1,1,1)),IF(P109="J1",DATE(YEAR(O109)+1,1,1),IF(P109="J7",IF(O109&lt;DATE(YEAR(O109),7,1),DATE(YEAR(O109),7,1),DATE(YEAR(O109)+1,7,1)),DATE(YEAR(O109)+1,MONTH(O109),DAY(O109))))),IF(M109="",2958465,M109-30)))</f>
        <v/>
      </c>
      <c r="R109" s="5" t="str">
        <f>IF(Q109="","",IF(Q109&lt;=TODAY(),"fällig",""))</f>
        <v/>
      </c>
      <c r="S109" s="7" t="n"/>
      <c r="T109" s="7" t="n"/>
    </row>
    <row r="110">
      <c r="A110" s="7" t="n"/>
      <c r="B110" s="7" t="n"/>
      <c r="C110" s="7" t="n"/>
      <c r="D110" s="7" t="n"/>
      <c r="E110" s="7" t="n"/>
      <c r="F110" s="7" t="n"/>
      <c r="G110" s="7" t="n"/>
      <c r="H110" s="7" t="n"/>
      <c r="I110" s="7" t="n"/>
      <c r="J110" s="8" t="n"/>
      <c r="K110" s="7" t="n"/>
      <c r="L110" s="7" t="n"/>
      <c r="M110" s="8" t="n"/>
      <c r="N110" s="7" t="n"/>
      <c r="O110" s="8" t="n"/>
      <c r="P110" s="5" t="str">
        <f>IF(N110="","",IFERROR(VLOOKUP(N110,'Prüfanlässe'!$A$4:$C$40,3,FALSE),"J"))</f>
        <v/>
      </c>
      <c r="Q110" s="9" t="str">
        <f>IF(O110="","",MIN(IF(P110="H",IF(O110&lt;DATE(YEAR(O110),7,1),DATE(YEAR(O110),7,1),DATE(YEAR(O110)+1,1,1)),IF(P110="J1",DATE(YEAR(O110)+1,1,1),IF(P110="J7",IF(O110&lt;DATE(YEAR(O110),7,1),DATE(YEAR(O110),7,1),DATE(YEAR(O110)+1,7,1)),DATE(YEAR(O110)+1,MONTH(O110),DAY(O110))))),IF(M110="",2958465,M110-30)))</f>
        <v/>
      </c>
      <c r="R110" s="5" t="str">
        <f>IF(Q110="","",IF(Q110&lt;=TODAY(),"fällig",""))</f>
        <v/>
      </c>
      <c r="S110" s="7" t="n"/>
      <c r="T110" s="7" t="n"/>
    </row>
    <row r="111">
      <c r="A111" s="7" t="n"/>
      <c r="B111" s="7" t="n"/>
      <c r="C111" s="7" t="n"/>
      <c r="D111" s="7" t="n"/>
      <c r="E111" s="7" t="n"/>
      <c r="F111" s="7" t="n"/>
      <c r="G111" s="7" t="n"/>
      <c r="H111" s="7" t="n"/>
      <c r="I111" s="7" t="n"/>
      <c r="J111" s="8" t="n"/>
      <c r="K111" s="7" t="n"/>
      <c r="L111" s="7" t="n"/>
      <c r="M111" s="8" t="n"/>
      <c r="N111" s="7" t="n"/>
      <c r="O111" s="8" t="n"/>
      <c r="P111" s="5" t="str">
        <f>IF(N111="","",IFERROR(VLOOKUP(N111,'Prüfanlässe'!$A$4:$C$40,3,FALSE),"J"))</f>
        <v/>
      </c>
      <c r="Q111" s="9" t="str">
        <f>IF(O111="","",MIN(IF(P111="H",IF(O111&lt;DATE(YEAR(O111),7,1),DATE(YEAR(O111),7,1),DATE(YEAR(O111)+1,1,1)),IF(P111="J1",DATE(YEAR(O111)+1,1,1),IF(P111="J7",IF(O111&lt;DATE(YEAR(O111),7,1),DATE(YEAR(O111),7,1),DATE(YEAR(O111)+1,7,1)),DATE(YEAR(O111)+1,MONTH(O111),DAY(O111))))),IF(M111="",2958465,M111-30)))</f>
        <v/>
      </c>
      <c r="R111" s="5" t="str">
        <f>IF(Q111="","",IF(Q111&lt;=TODAY(),"fällig",""))</f>
        <v/>
      </c>
      <c r="S111" s="7" t="n"/>
      <c r="T111" s="7" t="n"/>
    </row>
    <row r="112">
      <c r="A112" s="7" t="n"/>
      <c r="B112" s="7" t="n"/>
      <c r="C112" s="7" t="n"/>
      <c r="D112" s="7" t="n"/>
      <c r="E112" s="7" t="n"/>
      <c r="F112" s="7" t="n"/>
      <c r="G112" s="7" t="n"/>
      <c r="H112" s="7" t="n"/>
      <c r="I112" s="7" t="n"/>
      <c r="J112" s="8" t="n"/>
      <c r="K112" s="7" t="n"/>
      <c r="L112" s="7" t="n"/>
      <c r="M112" s="8" t="n"/>
      <c r="N112" s="7" t="n"/>
      <c r="O112" s="8" t="n"/>
      <c r="P112" s="5" t="str">
        <f>IF(N112="","",IFERROR(VLOOKUP(N112,'Prüfanlässe'!$A$4:$C$40,3,FALSE),"J"))</f>
        <v/>
      </c>
      <c r="Q112" s="9" t="str">
        <f>IF(O112="","",MIN(IF(P112="H",IF(O112&lt;DATE(YEAR(O112),7,1),DATE(YEAR(O112),7,1),DATE(YEAR(O112)+1,1,1)),IF(P112="J1",DATE(YEAR(O112)+1,1,1),IF(P112="J7",IF(O112&lt;DATE(YEAR(O112),7,1),DATE(YEAR(O112),7,1),DATE(YEAR(O112)+1,7,1)),DATE(YEAR(O112)+1,MONTH(O112),DAY(O112))))),IF(M112="",2958465,M112-30)))</f>
        <v/>
      </c>
      <c r="R112" s="5" t="str">
        <f>IF(Q112="","",IF(Q112&lt;=TODAY(),"fällig",""))</f>
        <v/>
      </c>
      <c r="S112" s="7" t="n"/>
      <c r="T112" s="7" t="n"/>
    </row>
    <row r="113">
      <c r="A113" s="7" t="n"/>
      <c r="B113" s="7" t="n"/>
      <c r="C113" s="7" t="n"/>
      <c r="D113" s="7" t="n"/>
      <c r="E113" s="7" t="n"/>
      <c r="F113" s="7" t="n"/>
      <c r="G113" s="7" t="n"/>
      <c r="H113" s="7" t="n"/>
      <c r="I113" s="7" t="n"/>
      <c r="J113" s="8" t="n"/>
      <c r="K113" s="7" t="n"/>
      <c r="L113" s="7" t="n"/>
      <c r="M113" s="8" t="n"/>
      <c r="N113" s="7" t="n"/>
      <c r="O113" s="8" t="n"/>
      <c r="P113" s="5" t="str">
        <f>IF(N113="","",IFERROR(VLOOKUP(N113,'Prüfanlässe'!$A$4:$C$40,3,FALSE),"J"))</f>
        <v/>
      </c>
      <c r="Q113" s="9" t="str">
        <f>IF(O113="","",MIN(IF(P113="H",IF(O113&lt;DATE(YEAR(O113),7,1),DATE(YEAR(O113),7,1),DATE(YEAR(O113)+1,1,1)),IF(P113="J1",DATE(YEAR(O113)+1,1,1),IF(P113="J7",IF(O113&lt;DATE(YEAR(O113),7,1),DATE(YEAR(O113),7,1),DATE(YEAR(O113)+1,7,1)),DATE(YEAR(O113)+1,MONTH(O113),DAY(O113))))),IF(M113="",2958465,M113-30)))</f>
        <v/>
      </c>
      <c r="R113" s="5" t="str">
        <f>IF(Q113="","",IF(Q113&lt;=TODAY(),"fällig",""))</f>
        <v/>
      </c>
      <c r="S113" s="7" t="n"/>
      <c r="T113" s="7" t="n"/>
    </row>
    <row r="114">
      <c r="A114" s="7" t="n"/>
      <c r="B114" s="7" t="n"/>
      <c r="C114" s="7" t="n"/>
      <c r="D114" s="7" t="n"/>
      <c r="E114" s="7" t="n"/>
      <c r="F114" s="7" t="n"/>
      <c r="G114" s="7" t="n"/>
      <c r="H114" s="7" t="n"/>
      <c r="I114" s="7" t="n"/>
      <c r="J114" s="8" t="n"/>
      <c r="K114" s="7" t="n"/>
      <c r="L114" s="7" t="n"/>
      <c r="M114" s="8" t="n"/>
      <c r="N114" s="7" t="n"/>
      <c r="O114" s="8" t="n"/>
      <c r="P114" s="5" t="str">
        <f>IF(N114="","",IFERROR(VLOOKUP(N114,'Prüfanlässe'!$A$4:$C$40,3,FALSE),"J"))</f>
        <v/>
      </c>
      <c r="Q114" s="9" t="str">
        <f>IF(O114="","",MIN(IF(P114="H",IF(O114&lt;DATE(YEAR(O114),7,1),DATE(YEAR(O114),7,1),DATE(YEAR(O114)+1,1,1)),IF(P114="J1",DATE(YEAR(O114)+1,1,1),IF(P114="J7",IF(O114&lt;DATE(YEAR(O114),7,1),DATE(YEAR(O114),7,1),DATE(YEAR(O114)+1,7,1)),DATE(YEAR(O114)+1,MONTH(O114),DAY(O114))))),IF(M114="",2958465,M114-30)))</f>
        <v/>
      </c>
      <c r="R114" s="5" t="str">
        <f>IF(Q114="","",IF(Q114&lt;=TODAY(),"fällig",""))</f>
        <v/>
      </c>
      <c r="S114" s="7" t="n"/>
      <c r="T114" s="7" t="n"/>
    </row>
    <row r="115">
      <c r="A115" s="7" t="n"/>
      <c r="B115" s="7" t="n"/>
      <c r="C115" s="7" t="n"/>
      <c r="D115" s="7" t="n"/>
      <c r="E115" s="7" t="n"/>
      <c r="F115" s="7" t="n"/>
      <c r="G115" s="7" t="n"/>
      <c r="H115" s="7" t="n"/>
      <c r="I115" s="7" t="n"/>
      <c r="J115" s="8" t="n"/>
      <c r="K115" s="7" t="n"/>
      <c r="L115" s="7" t="n"/>
      <c r="M115" s="8" t="n"/>
      <c r="N115" s="7" t="n"/>
      <c r="O115" s="8" t="n"/>
      <c r="P115" s="5" t="str">
        <f>IF(N115="","",IFERROR(VLOOKUP(N115,'Prüfanlässe'!$A$4:$C$40,3,FALSE),"J"))</f>
        <v/>
      </c>
      <c r="Q115" s="9" t="str">
        <f>IF(O115="","",MIN(IF(P115="H",IF(O115&lt;DATE(YEAR(O115),7,1),DATE(YEAR(O115),7,1),DATE(YEAR(O115)+1,1,1)),IF(P115="J1",DATE(YEAR(O115)+1,1,1),IF(P115="J7",IF(O115&lt;DATE(YEAR(O115),7,1),DATE(YEAR(O115),7,1),DATE(YEAR(O115)+1,7,1)),DATE(YEAR(O115)+1,MONTH(O115),DAY(O115))))),IF(M115="",2958465,M115-30)))</f>
        <v/>
      </c>
      <c r="R115" s="5" t="str">
        <f>IF(Q115="","",IF(Q115&lt;=TODAY(),"fällig",""))</f>
        <v/>
      </c>
      <c r="S115" s="7" t="n"/>
      <c r="T115" s="7" t="n"/>
    </row>
    <row r="116">
      <c r="A116" s="7" t="n"/>
      <c r="B116" s="7" t="n"/>
      <c r="C116" s="7" t="n"/>
      <c r="D116" s="7" t="n"/>
      <c r="E116" s="7" t="n"/>
      <c r="F116" s="7" t="n"/>
      <c r="G116" s="7" t="n"/>
      <c r="H116" s="7" t="n"/>
      <c r="I116" s="7" t="n"/>
      <c r="J116" s="8" t="n"/>
      <c r="K116" s="7" t="n"/>
      <c r="L116" s="7" t="n"/>
      <c r="M116" s="8" t="n"/>
      <c r="N116" s="7" t="n"/>
      <c r="O116" s="8" t="n"/>
      <c r="P116" s="5" t="str">
        <f>IF(N116="","",IFERROR(VLOOKUP(N116,'Prüfanlässe'!$A$4:$C$40,3,FALSE),"J"))</f>
        <v/>
      </c>
      <c r="Q116" s="9" t="str">
        <f>IF(O116="","",MIN(IF(P116="H",IF(O116&lt;DATE(YEAR(O116),7,1),DATE(YEAR(O116),7,1),DATE(YEAR(O116)+1,1,1)),IF(P116="J1",DATE(YEAR(O116)+1,1,1),IF(P116="J7",IF(O116&lt;DATE(YEAR(O116),7,1),DATE(YEAR(O116),7,1),DATE(YEAR(O116)+1,7,1)),DATE(YEAR(O116)+1,MONTH(O116),DAY(O116))))),IF(M116="",2958465,M116-30)))</f>
        <v/>
      </c>
      <c r="R116" s="5" t="str">
        <f>IF(Q116="","",IF(Q116&lt;=TODAY(),"fällig",""))</f>
        <v/>
      </c>
      <c r="S116" s="7" t="n"/>
      <c r="T116" s="7" t="n"/>
    </row>
    <row r="117">
      <c r="A117" s="7" t="n"/>
      <c r="B117" s="7" t="n"/>
      <c r="C117" s="7" t="n"/>
      <c r="D117" s="7" t="n"/>
      <c r="E117" s="7" t="n"/>
      <c r="F117" s="7" t="n"/>
      <c r="G117" s="7" t="n"/>
      <c r="H117" s="7" t="n"/>
      <c r="I117" s="7" t="n"/>
      <c r="J117" s="8" t="n"/>
      <c r="K117" s="7" t="n"/>
      <c r="L117" s="7" t="n"/>
      <c r="M117" s="8" t="n"/>
      <c r="N117" s="7" t="n"/>
      <c r="O117" s="8" t="n"/>
      <c r="P117" s="5" t="str">
        <f>IF(N117="","",IFERROR(VLOOKUP(N117,'Prüfanlässe'!$A$4:$C$40,3,FALSE),"J"))</f>
        <v/>
      </c>
      <c r="Q117" s="9" t="str">
        <f>IF(O117="","",MIN(IF(P117="H",IF(O117&lt;DATE(YEAR(O117),7,1),DATE(YEAR(O117),7,1),DATE(YEAR(O117)+1,1,1)),IF(P117="J1",DATE(YEAR(O117)+1,1,1),IF(P117="J7",IF(O117&lt;DATE(YEAR(O117),7,1),DATE(YEAR(O117),7,1),DATE(YEAR(O117)+1,7,1)),DATE(YEAR(O117)+1,MONTH(O117),DAY(O117))))),IF(M117="",2958465,M117-30)))</f>
        <v/>
      </c>
      <c r="R117" s="5" t="str">
        <f>IF(Q117="","",IF(Q117&lt;=TODAY(),"fällig",""))</f>
        <v/>
      </c>
      <c r="S117" s="7" t="n"/>
      <c r="T117" s="7" t="n"/>
    </row>
    <row r="118">
      <c r="A118" s="7" t="n"/>
      <c r="B118" s="7" t="n"/>
      <c r="C118" s="7" t="n"/>
      <c r="D118" s="7" t="n"/>
      <c r="E118" s="7" t="n"/>
      <c r="F118" s="7" t="n"/>
      <c r="G118" s="7" t="n"/>
      <c r="H118" s="7" t="n"/>
      <c r="I118" s="7" t="n"/>
      <c r="J118" s="8" t="n"/>
      <c r="K118" s="7" t="n"/>
      <c r="L118" s="7" t="n"/>
      <c r="M118" s="8" t="n"/>
      <c r="N118" s="7" t="n"/>
      <c r="O118" s="8" t="n"/>
      <c r="P118" s="5" t="str">
        <f>IF(N118="","",IFERROR(VLOOKUP(N118,'Prüfanlässe'!$A$4:$C$40,3,FALSE),"J"))</f>
        <v/>
      </c>
      <c r="Q118" s="9" t="str">
        <f>IF(O118="","",MIN(IF(P118="H",IF(O118&lt;DATE(YEAR(O118),7,1),DATE(YEAR(O118),7,1),DATE(YEAR(O118)+1,1,1)),IF(P118="J1",DATE(YEAR(O118)+1,1,1),IF(P118="J7",IF(O118&lt;DATE(YEAR(O118),7,1),DATE(YEAR(O118),7,1),DATE(YEAR(O118)+1,7,1)),DATE(YEAR(O118)+1,MONTH(O118),DAY(O118))))),IF(M118="",2958465,M118-30)))</f>
        <v/>
      </c>
      <c r="R118" s="5" t="str">
        <f>IF(Q118="","",IF(Q118&lt;=TODAY(),"fällig",""))</f>
        <v/>
      </c>
      <c r="S118" s="7" t="n"/>
      <c r="T118" s="7" t="n"/>
    </row>
    <row r="119">
      <c r="A119" s="7" t="n"/>
      <c r="B119" s="7" t="n"/>
      <c r="C119" s="7" t="n"/>
      <c r="D119" s="7" t="n"/>
      <c r="E119" s="7" t="n"/>
      <c r="F119" s="7" t="n"/>
      <c r="G119" s="7" t="n"/>
      <c r="H119" s="7" t="n"/>
      <c r="I119" s="7" t="n"/>
      <c r="J119" s="8" t="n"/>
      <c r="K119" s="7" t="n"/>
      <c r="L119" s="7" t="n"/>
      <c r="M119" s="8" t="n"/>
      <c r="N119" s="7" t="n"/>
      <c r="O119" s="8" t="n"/>
      <c r="P119" s="5" t="str">
        <f>IF(N119="","",IFERROR(VLOOKUP(N119,'Prüfanlässe'!$A$4:$C$40,3,FALSE),"J"))</f>
        <v/>
      </c>
      <c r="Q119" s="9" t="str">
        <f>IF(O119="","",MIN(IF(P119="H",IF(O119&lt;DATE(YEAR(O119),7,1),DATE(YEAR(O119),7,1),DATE(YEAR(O119)+1,1,1)),IF(P119="J1",DATE(YEAR(O119)+1,1,1),IF(P119="J7",IF(O119&lt;DATE(YEAR(O119),7,1),DATE(YEAR(O119),7,1),DATE(YEAR(O119)+1,7,1)),DATE(YEAR(O119)+1,MONTH(O119),DAY(O119))))),IF(M119="",2958465,M119-30)))</f>
        <v/>
      </c>
      <c r="R119" s="5" t="str">
        <f>IF(Q119="","",IF(Q119&lt;=TODAY(),"fällig",""))</f>
        <v/>
      </c>
      <c r="S119" s="7" t="n"/>
      <c r="T119" s="7" t="n"/>
    </row>
    <row r="120">
      <c r="A120" s="7" t="n"/>
      <c r="B120" s="7" t="n"/>
      <c r="C120" s="7" t="n"/>
      <c r="D120" s="7" t="n"/>
      <c r="E120" s="7" t="n"/>
      <c r="F120" s="7" t="n"/>
      <c r="G120" s="7" t="n"/>
      <c r="H120" s="7" t="n"/>
      <c r="I120" s="7" t="n"/>
      <c r="J120" s="8" t="n"/>
      <c r="K120" s="7" t="n"/>
      <c r="L120" s="7" t="n"/>
      <c r="M120" s="8" t="n"/>
      <c r="N120" s="7" t="n"/>
      <c r="O120" s="8" t="n"/>
      <c r="P120" s="5" t="str">
        <f>IF(N120="","",IFERROR(VLOOKUP(N120,'Prüfanlässe'!$A$4:$C$40,3,FALSE),"J"))</f>
        <v/>
      </c>
      <c r="Q120" s="9" t="str">
        <f>IF(O120="","",MIN(IF(P120="H",IF(O120&lt;DATE(YEAR(O120),7,1),DATE(YEAR(O120),7,1),DATE(YEAR(O120)+1,1,1)),IF(P120="J1",DATE(YEAR(O120)+1,1,1),IF(P120="J7",IF(O120&lt;DATE(YEAR(O120),7,1),DATE(YEAR(O120),7,1),DATE(YEAR(O120)+1,7,1)),DATE(YEAR(O120)+1,MONTH(O120),DAY(O120))))),IF(M120="",2958465,M120-30)))</f>
        <v/>
      </c>
      <c r="R120" s="5" t="str">
        <f>IF(Q120="","",IF(Q120&lt;=TODAY(),"fällig",""))</f>
        <v/>
      </c>
      <c r="S120" s="7" t="n"/>
      <c r="T120" s="7" t="n"/>
    </row>
    <row r="121">
      <c r="A121" s="7" t="n"/>
      <c r="B121" s="7" t="n"/>
      <c r="C121" s="7" t="n"/>
      <c r="D121" s="7" t="n"/>
      <c r="E121" s="7" t="n"/>
      <c r="F121" s="7" t="n"/>
      <c r="G121" s="7" t="n"/>
      <c r="H121" s="7" t="n"/>
      <c r="I121" s="7" t="n"/>
      <c r="J121" s="8" t="n"/>
      <c r="K121" s="7" t="n"/>
      <c r="L121" s="7" t="n"/>
      <c r="M121" s="8" t="n"/>
      <c r="N121" s="7" t="n"/>
      <c r="O121" s="8" t="n"/>
      <c r="P121" s="5" t="str">
        <f>IF(N121="","",IFERROR(VLOOKUP(N121,'Prüfanlässe'!$A$4:$C$40,3,FALSE),"J"))</f>
        <v/>
      </c>
      <c r="Q121" s="9" t="str">
        <f>IF(O121="","",MIN(IF(P121="H",IF(O121&lt;DATE(YEAR(O121),7,1),DATE(YEAR(O121),7,1),DATE(YEAR(O121)+1,1,1)),IF(P121="J1",DATE(YEAR(O121)+1,1,1),IF(P121="J7",IF(O121&lt;DATE(YEAR(O121),7,1),DATE(YEAR(O121),7,1),DATE(YEAR(O121)+1,7,1)),DATE(YEAR(O121)+1,MONTH(O121),DAY(O121))))),IF(M121="",2958465,M121-30)))</f>
        <v/>
      </c>
      <c r="R121" s="5" t="str">
        <f>IF(Q121="","",IF(Q121&lt;=TODAY(),"fällig",""))</f>
        <v/>
      </c>
      <c r="S121" s="7" t="n"/>
      <c r="T121" s="7" t="n"/>
    </row>
    <row r="122">
      <c r="A122" s="7" t="n"/>
      <c r="B122" s="7" t="n"/>
      <c r="C122" s="7" t="n"/>
      <c r="D122" s="7" t="n"/>
      <c r="E122" s="7" t="n"/>
      <c r="F122" s="7" t="n"/>
      <c r="G122" s="7" t="n"/>
      <c r="H122" s="7" t="n"/>
      <c r="I122" s="7" t="n"/>
      <c r="J122" s="8" t="n"/>
      <c r="K122" s="7" t="n"/>
      <c r="L122" s="7" t="n"/>
      <c r="M122" s="8" t="n"/>
      <c r="N122" s="7" t="n"/>
      <c r="O122" s="8" t="n"/>
      <c r="P122" s="5" t="str">
        <f>IF(N122="","",IFERROR(VLOOKUP(N122,'Prüfanlässe'!$A$4:$C$40,3,FALSE),"J"))</f>
        <v/>
      </c>
      <c r="Q122" s="9" t="str">
        <f>IF(O122="","",MIN(IF(P122="H",IF(O122&lt;DATE(YEAR(O122),7,1),DATE(YEAR(O122),7,1),DATE(YEAR(O122)+1,1,1)),IF(P122="J1",DATE(YEAR(O122)+1,1,1),IF(P122="J7",IF(O122&lt;DATE(YEAR(O122),7,1),DATE(YEAR(O122),7,1),DATE(YEAR(O122)+1,7,1)),DATE(YEAR(O122)+1,MONTH(O122),DAY(O122))))),IF(M122="",2958465,M122-30)))</f>
        <v/>
      </c>
      <c r="R122" s="5" t="str">
        <f>IF(Q122="","",IF(Q122&lt;=TODAY(),"fällig",""))</f>
        <v/>
      </c>
      <c r="S122" s="7" t="n"/>
      <c r="T122" s="7" t="n"/>
    </row>
    <row r="123">
      <c r="A123" s="7" t="n"/>
      <c r="B123" s="7" t="n"/>
      <c r="C123" s="7" t="n"/>
      <c r="D123" s="7" t="n"/>
      <c r="E123" s="7" t="n"/>
      <c r="F123" s="7" t="n"/>
      <c r="G123" s="7" t="n"/>
      <c r="H123" s="7" t="n"/>
      <c r="I123" s="7" t="n"/>
      <c r="J123" s="8" t="n"/>
      <c r="K123" s="7" t="n"/>
      <c r="L123" s="7" t="n"/>
      <c r="M123" s="8" t="n"/>
      <c r="N123" s="7" t="n"/>
      <c r="O123" s="8" t="n"/>
      <c r="P123" s="5" t="str">
        <f>IF(N123="","",IFERROR(VLOOKUP(N123,'Prüfanlässe'!$A$4:$C$40,3,FALSE),"J"))</f>
        <v/>
      </c>
      <c r="Q123" s="9" t="str">
        <f>IF(O123="","",MIN(IF(P123="H",IF(O123&lt;DATE(YEAR(O123),7,1),DATE(YEAR(O123),7,1),DATE(YEAR(O123)+1,1,1)),IF(P123="J1",DATE(YEAR(O123)+1,1,1),IF(P123="J7",IF(O123&lt;DATE(YEAR(O123),7,1),DATE(YEAR(O123),7,1),DATE(YEAR(O123)+1,7,1)),DATE(YEAR(O123)+1,MONTH(O123),DAY(O123))))),IF(M123="",2958465,M123-30)))</f>
        <v/>
      </c>
      <c r="R123" s="5" t="str">
        <f>IF(Q123="","",IF(Q123&lt;=TODAY(),"fällig",""))</f>
        <v/>
      </c>
      <c r="S123" s="7" t="n"/>
      <c r="T123" s="7" t="n"/>
    </row>
    <row r="124">
      <c r="A124" s="7" t="n"/>
      <c r="B124" s="7" t="n"/>
      <c r="C124" s="7" t="n"/>
      <c r="D124" s="7" t="n"/>
      <c r="E124" s="7" t="n"/>
      <c r="F124" s="7" t="n"/>
      <c r="G124" s="7" t="n"/>
      <c r="H124" s="7" t="n"/>
      <c r="I124" s="7" t="n"/>
      <c r="J124" s="8" t="n"/>
      <c r="K124" s="7" t="n"/>
      <c r="L124" s="7" t="n"/>
      <c r="M124" s="8" t="n"/>
      <c r="N124" s="7" t="n"/>
      <c r="O124" s="8" t="n"/>
      <c r="P124" s="5" t="str">
        <f>IF(N124="","",IFERROR(VLOOKUP(N124,'Prüfanlässe'!$A$4:$C$40,3,FALSE),"J"))</f>
        <v/>
      </c>
      <c r="Q124" s="9" t="str">
        <f>IF(O124="","",MIN(IF(P124="H",IF(O124&lt;DATE(YEAR(O124),7,1),DATE(YEAR(O124),7,1),DATE(YEAR(O124)+1,1,1)),IF(P124="J1",DATE(YEAR(O124)+1,1,1),IF(P124="J7",IF(O124&lt;DATE(YEAR(O124),7,1),DATE(YEAR(O124),7,1),DATE(YEAR(O124)+1,7,1)),DATE(YEAR(O124)+1,MONTH(O124),DAY(O124))))),IF(M124="",2958465,M124-30)))</f>
        <v/>
      </c>
      <c r="R124" s="5" t="str">
        <f>IF(Q124="","",IF(Q124&lt;=TODAY(),"fällig",""))</f>
        <v/>
      </c>
      <c r="S124" s="7" t="n"/>
      <c r="T124" s="7" t="n"/>
    </row>
    <row r="125">
      <c r="A125" s="7" t="n"/>
      <c r="B125" s="7" t="n"/>
      <c r="C125" s="7" t="n"/>
      <c r="D125" s="7" t="n"/>
      <c r="E125" s="7" t="n"/>
      <c r="F125" s="7" t="n"/>
      <c r="G125" s="7" t="n"/>
      <c r="H125" s="7" t="n"/>
      <c r="I125" s="7" t="n"/>
      <c r="J125" s="8" t="n"/>
      <c r="K125" s="7" t="n"/>
      <c r="L125" s="7" t="n"/>
      <c r="M125" s="8" t="n"/>
      <c r="N125" s="7" t="n"/>
      <c r="O125" s="8" t="n"/>
      <c r="P125" s="5" t="str">
        <f>IF(N125="","",IFERROR(VLOOKUP(N125,'Prüfanlässe'!$A$4:$C$40,3,FALSE),"J"))</f>
        <v/>
      </c>
      <c r="Q125" s="9" t="str">
        <f>IF(O125="","",MIN(IF(P125="H",IF(O125&lt;DATE(YEAR(O125),7,1),DATE(YEAR(O125),7,1),DATE(YEAR(O125)+1,1,1)),IF(P125="J1",DATE(YEAR(O125)+1,1,1),IF(P125="J7",IF(O125&lt;DATE(YEAR(O125),7,1),DATE(YEAR(O125),7,1),DATE(YEAR(O125)+1,7,1)),DATE(YEAR(O125)+1,MONTH(O125),DAY(O125))))),IF(M125="",2958465,M125-30)))</f>
        <v/>
      </c>
      <c r="R125" s="5" t="str">
        <f>IF(Q125="","",IF(Q125&lt;=TODAY(),"fällig",""))</f>
        <v/>
      </c>
      <c r="S125" s="7" t="n"/>
      <c r="T125" s="7" t="n"/>
    </row>
    <row r="126">
      <c r="A126" s="7" t="n"/>
      <c r="B126" s="7" t="n"/>
      <c r="C126" s="7" t="n"/>
      <c r="D126" s="7" t="n"/>
      <c r="E126" s="7" t="n"/>
      <c r="F126" s="7" t="n"/>
      <c r="G126" s="7" t="n"/>
      <c r="H126" s="7" t="n"/>
      <c r="I126" s="7" t="n"/>
      <c r="J126" s="8" t="n"/>
      <c r="K126" s="7" t="n"/>
      <c r="L126" s="7" t="n"/>
      <c r="M126" s="8" t="n"/>
      <c r="N126" s="7" t="n"/>
      <c r="O126" s="8" t="n"/>
      <c r="P126" s="5" t="str">
        <f>IF(N126="","",IFERROR(VLOOKUP(N126,'Prüfanlässe'!$A$4:$C$40,3,FALSE),"J"))</f>
        <v/>
      </c>
      <c r="Q126" s="9" t="str">
        <f>IF(O126="","",MIN(IF(P126="H",IF(O126&lt;DATE(YEAR(O126),7,1),DATE(YEAR(O126),7,1),DATE(YEAR(O126)+1,1,1)),IF(P126="J1",DATE(YEAR(O126)+1,1,1),IF(P126="J7",IF(O126&lt;DATE(YEAR(O126),7,1),DATE(YEAR(O126),7,1),DATE(YEAR(O126)+1,7,1)),DATE(YEAR(O126)+1,MONTH(O126),DAY(O126))))),IF(M126="",2958465,M126-30)))</f>
        <v/>
      </c>
      <c r="R126" s="5" t="str">
        <f>IF(Q126="","",IF(Q126&lt;=TODAY(),"fällig",""))</f>
        <v/>
      </c>
      <c r="S126" s="7" t="n"/>
      <c r="T126" s="7" t="n"/>
    </row>
    <row r="127">
      <c r="A127" s="7" t="n"/>
      <c r="B127" s="7" t="n"/>
      <c r="C127" s="7" t="n"/>
      <c r="D127" s="7" t="n"/>
      <c r="E127" s="7" t="n"/>
      <c r="F127" s="7" t="n"/>
      <c r="G127" s="7" t="n"/>
      <c r="H127" s="7" t="n"/>
      <c r="I127" s="7" t="n"/>
      <c r="J127" s="8" t="n"/>
      <c r="K127" s="7" t="n"/>
      <c r="L127" s="7" t="n"/>
      <c r="M127" s="8" t="n"/>
      <c r="N127" s="7" t="n"/>
      <c r="O127" s="8" t="n"/>
      <c r="P127" s="5" t="str">
        <f>IF(N127="","",IFERROR(VLOOKUP(N127,'Prüfanlässe'!$A$4:$C$40,3,FALSE),"J"))</f>
        <v/>
      </c>
      <c r="Q127" s="9" t="str">
        <f>IF(O127="","",MIN(IF(P127="H",IF(O127&lt;DATE(YEAR(O127),7,1),DATE(YEAR(O127),7,1),DATE(YEAR(O127)+1,1,1)),IF(P127="J1",DATE(YEAR(O127)+1,1,1),IF(P127="J7",IF(O127&lt;DATE(YEAR(O127),7,1),DATE(YEAR(O127),7,1),DATE(YEAR(O127)+1,7,1)),DATE(YEAR(O127)+1,MONTH(O127),DAY(O127))))),IF(M127="",2958465,M127-30)))</f>
        <v/>
      </c>
      <c r="R127" s="5" t="str">
        <f>IF(Q127="","",IF(Q127&lt;=TODAY(),"fällig",""))</f>
        <v/>
      </c>
      <c r="S127" s="7" t="n"/>
      <c r="T127" s="7" t="n"/>
    </row>
    <row r="128">
      <c r="A128" s="7" t="n"/>
      <c r="B128" s="7" t="n"/>
      <c r="C128" s="7" t="n"/>
      <c r="D128" s="7" t="n"/>
      <c r="E128" s="7" t="n"/>
      <c r="F128" s="7" t="n"/>
      <c r="G128" s="7" t="n"/>
      <c r="H128" s="7" t="n"/>
      <c r="I128" s="7" t="n"/>
      <c r="J128" s="8" t="n"/>
      <c r="K128" s="7" t="n"/>
      <c r="L128" s="7" t="n"/>
      <c r="M128" s="8" t="n"/>
      <c r="N128" s="7" t="n"/>
      <c r="O128" s="8" t="n"/>
      <c r="P128" s="5" t="str">
        <f>IF(N128="","",IFERROR(VLOOKUP(N128,'Prüfanlässe'!$A$4:$C$40,3,FALSE),"J"))</f>
        <v/>
      </c>
      <c r="Q128" s="9" t="str">
        <f>IF(O128="","",MIN(IF(P128="H",IF(O128&lt;DATE(YEAR(O128),7,1),DATE(YEAR(O128),7,1),DATE(YEAR(O128)+1,1,1)),IF(P128="J1",DATE(YEAR(O128)+1,1,1),IF(P128="J7",IF(O128&lt;DATE(YEAR(O128),7,1),DATE(YEAR(O128),7,1),DATE(YEAR(O128)+1,7,1)),DATE(YEAR(O128)+1,MONTH(O128),DAY(O128))))),IF(M128="",2958465,M128-30)))</f>
        <v/>
      </c>
      <c r="R128" s="5" t="str">
        <f>IF(Q128="","",IF(Q128&lt;=TODAY(),"fällig",""))</f>
        <v/>
      </c>
      <c r="S128" s="7" t="n"/>
      <c r="T128" s="7" t="n"/>
    </row>
    <row r="129">
      <c r="A129" s="7" t="n"/>
      <c r="B129" s="7" t="n"/>
      <c r="C129" s="7" t="n"/>
      <c r="D129" s="7" t="n"/>
      <c r="E129" s="7" t="n"/>
      <c r="F129" s="7" t="n"/>
      <c r="G129" s="7" t="n"/>
      <c r="H129" s="7" t="n"/>
      <c r="I129" s="7" t="n"/>
      <c r="J129" s="8" t="n"/>
      <c r="K129" s="7" t="n"/>
      <c r="L129" s="7" t="n"/>
      <c r="M129" s="8" t="n"/>
      <c r="N129" s="7" t="n"/>
      <c r="O129" s="8" t="n"/>
      <c r="P129" s="5" t="str">
        <f>IF(N129="","",IFERROR(VLOOKUP(N129,'Prüfanlässe'!$A$4:$C$40,3,FALSE),"J"))</f>
        <v/>
      </c>
      <c r="Q129" s="9" t="str">
        <f>IF(O129="","",MIN(IF(P129="H",IF(O129&lt;DATE(YEAR(O129),7,1),DATE(YEAR(O129),7,1),DATE(YEAR(O129)+1,1,1)),IF(P129="J1",DATE(YEAR(O129)+1,1,1),IF(P129="J7",IF(O129&lt;DATE(YEAR(O129),7,1),DATE(YEAR(O129),7,1),DATE(YEAR(O129)+1,7,1)),DATE(YEAR(O129)+1,MONTH(O129),DAY(O129))))),IF(M129="",2958465,M129-30)))</f>
        <v/>
      </c>
      <c r="R129" s="5" t="str">
        <f>IF(Q129="","",IF(Q129&lt;=TODAY(),"fällig",""))</f>
        <v/>
      </c>
      <c r="S129" s="7" t="n"/>
      <c r="T129" s="7" t="n"/>
    </row>
    <row r="130">
      <c r="A130" s="7" t="n"/>
      <c r="B130" s="7" t="n"/>
      <c r="C130" s="7" t="n"/>
      <c r="D130" s="7" t="n"/>
      <c r="E130" s="7" t="n"/>
      <c r="F130" s="7" t="n"/>
      <c r="G130" s="7" t="n"/>
      <c r="H130" s="7" t="n"/>
      <c r="I130" s="7" t="n"/>
      <c r="J130" s="8" t="n"/>
      <c r="K130" s="7" t="n"/>
      <c r="L130" s="7" t="n"/>
      <c r="M130" s="8" t="n"/>
      <c r="N130" s="7" t="n"/>
      <c r="O130" s="8" t="n"/>
      <c r="P130" s="5" t="str">
        <f>IF(N130="","",IFERROR(VLOOKUP(N130,'Prüfanlässe'!$A$4:$C$40,3,FALSE),"J"))</f>
        <v/>
      </c>
      <c r="Q130" s="9" t="str">
        <f>IF(O130="","",MIN(IF(P130="H",IF(O130&lt;DATE(YEAR(O130),7,1),DATE(YEAR(O130),7,1),DATE(YEAR(O130)+1,1,1)),IF(P130="J1",DATE(YEAR(O130)+1,1,1),IF(P130="J7",IF(O130&lt;DATE(YEAR(O130),7,1),DATE(YEAR(O130),7,1),DATE(YEAR(O130)+1,7,1)),DATE(YEAR(O130)+1,MONTH(O130),DAY(O130))))),IF(M130="",2958465,M130-30)))</f>
        <v/>
      </c>
      <c r="R130" s="5" t="str">
        <f>IF(Q130="","",IF(Q130&lt;=TODAY(),"fällig",""))</f>
        <v/>
      </c>
      <c r="S130" s="7" t="n"/>
      <c r="T130" s="7" t="n"/>
    </row>
    <row r="131">
      <c r="A131" s="7" t="n"/>
      <c r="B131" s="7" t="n"/>
      <c r="C131" s="7" t="n"/>
      <c r="D131" s="7" t="n"/>
      <c r="E131" s="7" t="n"/>
      <c r="F131" s="7" t="n"/>
      <c r="G131" s="7" t="n"/>
      <c r="H131" s="7" t="n"/>
      <c r="I131" s="7" t="n"/>
      <c r="J131" s="8" t="n"/>
      <c r="K131" s="7" t="n"/>
      <c r="L131" s="7" t="n"/>
      <c r="M131" s="8" t="n"/>
      <c r="N131" s="7" t="n"/>
      <c r="O131" s="8" t="n"/>
      <c r="P131" s="5" t="str">
        <f>IF(N131="","",IFERROR(VLOOKUP(N131,'Prüfanlässe'!$A$4:$C$40,3,FALSE),"J"))</f>
        <v/>
      </c>
      <c r="Q131" s="9" t="str">
        <f>IF(O131="","",MIN(IF(P131="H",IF(O131&lt;DATE(YEAR(O131),7,1),DATE(YEAR(O131),7,1),DATE(YEAR(O131)+1,1,1)),IF(P131="J1",DATE(YEAR(O131)+1,1,1),IF(P131="J7",IF(O131&lt;DATE(YEAR(O131),7,1),DATE(YEAR(O131),7,1),DATE(YEAR(O131)+1,7,1)),DATE(YEAR(O131)+1,MONTH(O131),DAY(O131))))),IF(M131="",2958465,M131-30)))</f>
        <v/>
      </c>
      <c r="R131" s="5" t="str">
        <f>IF(Q131="","",IF(Q131&lt;=TODAY(),"fällig",""))</f>
        <v/>
      </c>
      <c r="S131" s="7" t="n"/>
      <c r="T131" s="7" t="n"/>
    </row>
    <row r="132">
      <c r="A132" s="7" t="n"/>
      <c r="B132" s="7" t="n"/>
      <c r="C132" s="7" t="n"/>
      <c r="D132" s="7" t="n"/>
      <c r="E132" s="7" t="n"/>
      <c r="F132" s="7" t="n"/>
      <c r="G132" s="7" t="n"/>
      <c r="H132" s="7" t="n"/>
      <c r="I132" s="7" t="n"/>
      <c r="J132" s="8" t="n"/>
      <c r="K132" s="7" t="n"/>
      <c r="L132" s="7" t="n"/>
      <c r="M132" s="8" t="n"/>
      <c r="N132" s="7" t="n"/>
      <c r="O132" s="8" t="n"/>
      <c r="P132" s="5" t="str">
        <f>IF(N132="","",IFERROR(VLOOKUP(N132,'Prüfanlässe'!$A$4:$C$40,3,FALSE),"J"))</f>
        <v/>
      </c>
      <c r="Q132" s="9" t="str">
        <f>IF(O132="","",MIN(IF(P132="H",IF(O132&lt;DATE(YEAR(O132),7,1),DATE(YEAR(O132),7,1),DATE(YEAR(O132)+1,1,1)),IF(P132="J1",DATE(YEAR(O132)+1,1,1),IF(P132="J7",IF(O132&lt;DATE(YEAR(O132),7,1),DATE(YEAR(O132),7,1),DATE(YEAR(O132)+1,7,1)),DATE(YEAR(O132)+1,MONTH(O132),DAY(O132))))),IF(M132="",2958465,M132-30)))</f>
        <v/>
      </c>
      <c r="R132" s="5" t="str">
        <f>IF(Q132="","",IF(Q132&lt;=TODAY(),"fällig",""))</f>
        <v/>
      </c>
      <c r="S132" s="7" t="n"/>
      <c r="T132" s="7" t="n"/>
    </row>
    <row r="133">
      <c r="A133" s="7" t="n"/>
      <c r="B133" s="7" t="n"/>
      <c r="C133" s="7" t="n"/>
      <c r="D133" s="7" t="n"/>
      <c r="E133" s="7" t="n"/>
      <c r="F133" s="7" t="n"/>
      <c r="G133" s="7" t="n"/>
      <c r="H133" s="7" t="n"/>
      <c r="I133" s="7" t="n"/>
      <c r="J133" s="8" t="n"/>
      <c r="K133" s="7" t="n"/>
      <c r="L133" s="7" t="n"/>
      <c r="M133" s="8" t="n"/>
      <c r="N133" s="7" t="n"/>
      <c r="O133" s="8" t="n"/>
      <c r="P133" s="5" t="str">
        <f>IF(N133="","",IFERROR(VLOOKUP(N133,'Prüfanlässe'!$A$4:$C$40,3,FALSE),"J"))</f>
        <v/>
      </c>
      <c r="Q133" s="9" t="str">
        <f>IF(O133="","",MIN(IF(P133="H",IF(O133&lt;DATE(YEAR(O133),7,1),DATE(YEAR(O133),7,1),DATE(YEAR(O133)+1,1,1)),IF(P133="J1",DATE(YEAR(O133)+1,1,1),IF(P133="J7",IF(O133&lt;DATE(YEAR(O133),7,1),DATE(YEAR(O133),7,1),DATE(YEAR(O133)+1,7,1)),DATE(YEAR(O133)+1,MONTH(O133),DAY(O133))))),IF(M133="",2958465,M133-30)))</f>
        <v/>
      </c>
      <c r="R133" s="5" t="str">
        <f>IF(Q133="","",IF(Q133&lt;=TODAY(),"fällig",""))</f>
        <v/>
      </c>
      <c r="S133" s="7" t="n"/>
      <c r="T133" s="7" t="n"/>
    </row>
    <row r="134">
      <c r="A134" s="7" t="n"/>
      <c r="B134" s="7" t="n"/>
      <c r="C134" s="7" t="n"/>
      <c r="D134" s="7" t="n"/>
      <c r="E134" s="7" t="n"/>
      <c r="F134" s="7" t="n"/>
      <c r="G134" s="7" t="n"/>
      <c r="H134" s="7" t="n"/>
      <c r="I134" s="7" t="n"/>
      <c r="J134" s="8" t="n"/>
      <c r="K134" s="7" t="n"/>
      <c r="L134" s="7" t="n"/>
      <c r="M134" s="8" t="n"/>
      <c r="N134" s="7" t="n"/>
      <c r="O134" s="8" t="n"/>
      <c r="P134" s="5" t="str">
        <f>IF(N134="","",IFERROR(VLOOKUP(N134,'Prüfanlässe'!$A$4:$C$40,3,FALSE),"J"))</f>
        <v/>
      </c>
      <c r="Q134" s="9" t="str">
        <f>IF(O134="","",MIN(IF(P134="H",IF(O134&lt;DATE(YEAR(O134),7,1),DATE(YEAR(O134),7,1),DATE(YEAR(O134)+1,1,1)),IF(P134="J1",DATE(YEAR(O134)+1,1,1),IF(P134="J7",IF(O134&lt;DATE(YEAR(O134),7,1),DATE(YEAR(O134),7,1),DATE(YEAR(O134)+1,7,1)),DATE(YEAR(O134)+1,MONTH(O134),DAY(O134))))),IF(M134="",2958465,M134-30)))</f>
        <v/>
      </c>
      <c r="R134" s="5" t="str">
        <f>IF(Q134="","",IF(Q134&lt;=TODAY(),"fällig",""))</f>
        <v/>
      </c>
      <c r="S134" s="7" t="n"/>
      <c r="T134" s="7" t="n"/>
    </row>
    <row r="135">
      <c r="A135" s="7" t="n"/>
      <c r="B135" s="7" t="n"/>
      <c r="C135" s="7" t="n"/>
      <c r="D135" s="7" t="n"/>
      <c r="E135" s="7" t="n"/>
      <c r="F135" s="7" t="n"/>
      <c r="G135" s="7" t="n"/>
      <c r="H135" s="7" t="n"/>
      <c r="I135" s="7" t="n"/>
      <c r="J135" s="8" t="n"/>
      <c r="K135" s="7" t="n"/>
      <c r="L135" s="7" t="n"/>
      <c r="M135" s="8" t="n"/>
      <c r="N135" s="7" t="n"/>
      <c r="O135" s="8" t="n"/>
      <c r="P135" s="5" t="str">
        <f>IF(N135="","",IFERROR(VLOOKUP(N135,'Prüfanlässe'!$A$4:$C$40,3,FALSE),"J"))</f>
        <v/>
      </c>
      <c r="Q135" s="9" t="str">
        <f>IF(O135="","",MIN(IF(P135="H",IF(O135&lt;DATE(YEAR(O135),7,1),DATE(YEAR(O135),7,1),DATE(YEAR(O135)+1,1,1)),IF(P135="J1",DATE(YEAR(O135)+1,1,1),IF(P135="J7",IF(O135&lt;DATE(YEAR(O135),7,1),DATE(YEAR(O135),7,1),DATE(YEAR(O135)+1,7,1)),DATE(YEAR(O135)+1,MONTH(O135),DAY(O135))))),IF(M135="",2958465,M135-30)))</f>
        <v/>
      </c>
      <c r="R135" s="5" t="str">
        <f>IF(Q135="","",IF(Q135&lt;=TODAY(),"fällig",""))</f>
        <v/>
      </c>
      <c r="S135" s="7" t="n"/>
      <c r="T135" s="7" t="n"/>
    </row>
    <row r="136">
      <c r="A136" s="7" t="n"/>
      <c r="B136" s="7" t="n"/>
      <c r="C136" s="7" t="n"/>
      <c r="D136" s="7" t="n"/>
      <c r="E136" s="7" t="n"/>
      <c r="F136" s="7" t="n"/>
      <c r="G136" s="7" t="n"/>
      <c r="H136" s="7" t="n"/>
      <c r="I136" s="7" t="n"/>
      <c r="J136" s="8" t="n"/>
      <c r="K136" s="7" t="n"/>
      <c r="L136" s="7" t="n"/>
      <c r="M136" s="8" t="n"/>
      <c r="N136" s="7" t="n"/>
      <c r="O136" s="8" t="n"/>
      <c r="P136" s="5" t="str">
        <f>IF(N136="","",IFERROR(VLOOKUP(N136,'Prüfanlässe'!$A$4:$C$40,3,FALSE),"J"))</f>
        <v/>
      </c>
      <c r="Q136" s="9" t="str">
        <f>IF(O136="","",MIN(IF(P136="H",IF(O136&lt;DATE(YEAR(O136),7,1),DATE(YEAR(O136),7,1),DATE(YEAR(O136)+1,1,1)),IF(P136="J1",DATE(YEAR(O136)+1,1,1),IF(P136="J7",IF(O136&lt;DATE(YEAR(O136),7,1),DATE(YEAR(O136),7,1),DATE(YEAR(O136)+1,7,1)),DATE(YEAR(O136)+1,MONTH(O136),DAY(O136))))),IF(M136="",2958465,M136-30)))</f>
        <v/>
      </c>
      <c r="R136" s="5" t="str">
        <f>IF(Q136="","",IF(Q136&lt;=TODAY(),"fällig",""))</f>
        <v/>
      </c>
      <c r="S136" s="7" t="n"/>
      <c r="T136" s="7" t="n"/>
    </row>
    <row r="137">
      <c r="A137" s="7" t="n"/>
      <c r="B137" s="7" t="n"/>
      <c r="C137" s="7" t="n"/>
      <c r="D137" s="7" t="n"/>
      <c r="E137" s="7" t="n"/>
      <c r="F137" s="7" t="n"/>
      <c r="G137" s="7" t="n"/>
      <c r="H137" s="7" t="n"/>
      <c r="I137" s="7" t="n"/>
      <c r="J137" s="8" t="n"/>
      <c r="K137" s="7" t="n"/>
      <c r="L137" s="7" t="n"/>
      <c r="M137" s="8" t="n"/>
      <c r="N137" s="7" t="n"/>
      <c r="O137" s="8" t="n"/>
      <c r="P137" s="5" t="str">
        <f>IF(N137="","",IFERROR(VLOOKUP(N137,'Prüfanlässe'!$A$4:$C$40,3,FALSE),"J"))</f>
        <v/>
      </c>
      <c r="Q137" s="9" t="str">
        <f>IF(O137="","",MIN(IF(P137="H",IF(O137&lt;DATE(YEAR(O137),7,1),DATE(YEAR(O137),7,1),DATE(YEAR(O137)+1,1,1)),IF(P137="J1",DATE(YEAR(O137)+1,1,1),IF(P137="J7",IF(O137&lt;DATE(YEAR(O137),7,1),DATE(YEAR(O137),7,1),DATE(YEAR(O137)+1,7,1)),DATE(YEAR(O137)+1,MONTH(O137),DAY(O137))))),IF(M137="",2958465,M137-30)))</f>
        <v/>
      </c>
      <c r="R137" s="5" t="str">
        <f>IF(Q137="","",IF(Q137&lt;=TODAY(),"fällig",""))</f>
        <v/>
      </c>
      <c r="S137" s="7" t="n"/>
      <c r="T137" s="7" t="n"/>
    </row>
    <row r="138">
      <c r="A138" s="7" t="n"/>
      <c r="B138" s="7" t="n"/>
      <c r="C138" s="7" t="n"/>
      <c r="D138" s="7" t="n"/>
      <c r="E138" s="7" t="n"/>
      <c r="F138" s="7" t="n"/>
      <c r="G138" s="7" t="n"/>
      <c r="H138" s="7" t="n"/>
      <c r="I138" s="7" t="n"/>
      <c r="J138" s="8" t="n"/>
      <c r="K138" s="7" t="n"/>
      <c r="L138" s="7" t="n"/>
      <c r="M138" s="8" t="n"/>
      <c r="N138" s="7" t="n"/>
      <c r="O138" s="8" t="n"/>
      <c r="P138" s="5" t="str">
        <f>IF(N138="","",IFERROR(VLOOKUP(N138,'Prüfanlässe'!$A$4:$C$40,3,FALSE),"J"))</f>
        <v/>
      </c>
      <c r="Q138" s="9" t="str">
        <f>IF(O138="","",MIN(IF(P138="H",IF(O138&lt;DATE(YEAR(O138),7,1),DATE(YEAR(O138),7,1),DATE(YEAR(O138)+1,1,1)),IF(P138="J1",DATE(YEAR(O138)+1,1,1),IF(P138="J7",IF(O138&lt;DATE(YEAR(O138),7,1),DATE(YEAR(O138),7,1),DATE(YEAR(O138)+1,7,1)),DATE(YEAR(O138)+1,MONTH(O138),DAY(O138))))),IF(M138="",2958465,M138-30)))</f>
        <v/>
      </c>
      <c r="R138" s="5" t="str">
        <f>IF(Q138="","",IF(Q138&lt;=TODAY(),"fällig",""))</f>
        <v/>
      </c>
      <c r="S138" s="7" t="n"/>
      <c r="T138" s="7" t="n"/>
    </row>
    <row r="139">
      <c r="A139" s="7" t="n"/>
      <c r="B139" s="7" t="n"/>
      <c r="C139" s="7" t="n"/>
      <c r="D139" s="7" t="n"/>
      <c r="E139" s="7" t="n"/>
      <c r="F139" s="7" t="n"/>
      <c r="G139" s="7" t="n"/>
      <c r="H139" s="7" t="n"/>
      <c r="I139" s="7" t="n"/>
      <c r="J139" s="8" t="n"/>
      <c r="K139" s="7" t="n"/>
      <c r="L139" s="7" t="n"/>
      <c r="M139" s="8" t="n"/>
      <c r="N139" s="7" t="n"/>
      <c r="O139" s="8" t="n"/>
      <c r="P139" s="5" t="str">
        <f>IF(N139="","",IFERROR(VLOOKUP(N139,'Prüfanlässe'!$A$4:$C$40,3,FALSE),"J"))</f>
        <v/>
      </c>
      <c r="Q139" s="9" t="str">
        <f>IF(O139="","",MIN(IF(P139="H",IF(O139&lt;DATE(YEAR(O139),7,1),DATE(YEAR(O139),7,1),DATE(YEAR(O139)+1,1,1)),IF(P139="J1",DATE(YEAR(O139)+1,1,1),IF(P139="J7",IF(O139&lt;DATE(YEAR(O139),7,1),DATE(YEAR(O139),7,1),DATE(YEAR(O139)+1,7,1)),DATE(YEAR(O139)+1,MONTH(O139),DAY(O139))))),IF(M139="",2958465,M139-30)))</f>
        <v/>
      </c>
      <c r="R139" s="5" t="str">
        <f>IF(Q139="","",IF(Q139&lt;=TODAY(),"fällig",""))</f>
        <v/>
      </c>
      <c r="S139" s="7" t="n"/>
      <c r="T139" s="7" t="n"/>
    </row>
    <row r="140">
      <c r="A140" s="7" t="n"/>
      <c r="B140" s="7" t="n"/>
      <c r="C140" s="7" t="n"/>
      <c r="D140" s="7" t="n"/>
      <c r="E140" s="7" t="n"/>
      <c r="F140" s="7" t="n"/>
      <c r="G140" s="7" t="n"/>
      <c r="H140" s="7" t="n"/>
      <c r="I140" s="7" t="n"/>
      <c r="J140" s="8" t="n"/>
      <c r="K140" s="7" t="n"/>
      <c r="L140" s="7" t="n"/>
      <c r="M140" s="8" t="n"/>
      <c r="N140" s="7" t="n"/>
      <c r="O140" s="8" t="n"/>
      <c r="P140" s="5" t="str">
        <f>IF(N140="","",IFERROR(VLOOKUP(N140,'Prüfanlässe'!$A$4:$C$40,3,FALSE),"J"))</f>
        <v/>
      </c>
      <c r="Q140" s="9" t="str">
        <f>IF(O140="","",MIN(IF(P140="H",IF(O140&lt;DATE(YEAR(O140),7,1),DATE(YEAR(O140),7,1),DATE(YEAR(O140)+1,1,1)),IF(P140="J1",DATE(YEAR(O140)+1,1,1),IF(P140="J7",IF(O140&lt;DATE(YEAR(O140),7,1),DATE(YEAR(O140),7,1),DATE(YEAR(O140)+1,7,1)),DATE(YEAR(O140)+1,MONTH(O140),DAY(O140))))),IF(M140="",2958465,M140-30)))</f>
        <v/>
      </c>
      <c r="R140" s="5" t="str">
        <f>IF(Q140="","",IF(Q140&lt;=TODAY(),"fällig",""))</f>
        <v/>
      </c>
      <c r="S140" s="7" t="n"/>
      <c r="T140" s="7" t="n"/>
    </row>
    <row r="141">
      <c r="A141" s="7" t="n"/>
      <c r="B141" s="7" t="n"/>
      <c r="C141" s="7" t="n"/>
      <c r="D141" s="7" t="n"/>
      <c r="E141" s="7" t="n"/>
      <c r="F141" s="7" t="n"/>
      <c r="G141" s="7" t="n"/>
      <c r="H141" s="7" t="n"/>
      <c r="I141" s="7" t="n"/>
      <c r="J141" s="8" t="n"/>
      <c r="K141" s="7" t="n"/>
      <c r="L141" s="7" t="n"/>
      <c r="M141" s="8" t="n"/>
      <c r="N141" s="7" t="n"/>
      <c r="O141" s="8" t="n"/>
      <c r="P141" s="5" t="str">
        <f>IF(N141="","",IFERROR(VLOOKUP(N141,'Prüfanlässe'!$A$4:$C$40,3,FALSE),"J"))</f>
        <v/>
      </c>
      <c r="Q141" s="9" t="str">
        <f>IF(O141="","",MIN(IF(P141="H",IF(O141&lt;DATE(YEAR(O141),7,1),DATE(YEAR(O141),7,1),DATE(YEAR(O141)+1,1,1)),IF(P141="J1",DATE(YEAR(O141)+1,1,1),IF(P141="J7",IF(O141&lt;DATE(YEAR(O141),7,1),DATE(YEAR(O141),7,1),DATE(YEAR(O141)+1,7,1)),DATE(YEAR(O141)+1,MONTH(O141),DAY(O141))))),IF(M141="",2958465,M141-30)))</f>
        <v/>
      </c>
      <c r="R141" s="5" t="str">
        <f>IF(Q141="","",IF(Q141&lt;=TODAY(),"fällig",""))</f>
        <v/>
      </c>
      <c r="S141" s="7" t="n"/>
      <c r="T141" s="7" t="n"/>
    </row>
    <row r="142">
      <c r="A142" s="7" t="n"/>
      <c r="B142" s="7" t="n"/>
      <c r="C142" s="7" t="n"/>
      <c r="D142" s="7" t="n"/>
      <c r="E142" s="7" t="n"/>
      <c r="F142" s="7" t="n"/>
      <c r="G142" s="7" t="n"/>
      <c r="H142" s="7" t="n"/>
      <c r="I142" s="7" t="n"/>
      <c r="J142" s="8" t="n"/>
      <c r="K142" s="7" t="n"/>
      <c r="L142" s="7" t="n"/>
      <c r="M142" s="8" t="n"/>
      <c r="N142" s="7" t="n"/>
      <c r="O142" s="8" t="n"/>
      <c r="P142" s="5" t="str">
        <f>IF(N142="","",IFERROR(VLOOKUP(N142,'Prüfanlässe'!$A$4:$C$40,3,FALSE),"J"))</f>
        <v/>
      </c>
      <c r="Q142" s="9" t="str">
        <f>IF(O142="","",MIN(IF(P142="H",IF(O142&lt;DATE(YEAR(O142),7,1),DATE(YEAR(O142),7,1),DATE(YEAR(O142)+1,1,1)),IF(P142="J1",DATE(YEAR(O142)+1,1,1),IF(P142="J7",IF(O142&lt;DATE(YEAR(O142),7,1),DATE(YEAR(O142),7,1),DATE(YEAR(O142)+1,7,1)),DATE(YEAR(O142)+1,MONTH(O142),DAY(O142))))),IF(M142="",2958465,M142-30)))</f>
        <v/>
      </c>
      <c r="R142" s="5" t="str">
        <f>IF(Q142="","",IF(Q142&lt;=TODAY(),"fällig",""))</f>
        <v/>
      </c>
      <c r="S142" s="7" t="n"/>
      <c r="T142" s="7" t="n"/>
    </row>
    <row r="143">
      <c r="A143" s="7" t="n"/>
      <c r="B143" s="7" t="n"/>
      <c r="C143" s="7" t="n"/>
      <c r="D143" s="7" t="n"/>
      <c r="E143" s="7" t="n"/>
      <c r="F143" s="7" t="n"/>
      <c r="G143" s="7" t="n"/>
      <c r="H143" s="7" t="n"/>
      <c r="I143" s="7" t="n"/>
      <c r="J143" s="8" t="n"/>
      <c r="K143" s="7" t="n"/>
      <c r="L143" s="7" t="n"/>
      <c r="M143" s="8" t="n"/>
      <c r="N143" s="7" t="n"/>
      <c r="O143" s="8" t="n"/>
      <c r="P143" s="5" t="str">
        <f>IF(N143="","",IFERROR(VLOOKUP(N143,'Prüfanlässe'!$A$4:$C$40,3,FALSE),"J"))</f>
        <v/>
      </c>
      <c r="Q143" s="9" t="str">
        <f>IF(O143="","",MIN(IF(P143="H",IF(O143&lt;DATE(YEAR(O143),7,1),DATE(YEAR(O143),7,1),DATE(YEAR(O143)+1,1,1)),IF(P143="J1",DATE(YEAR(O143)+1,1,1),IF(P143="J7",IF(O143&lt;DATE(YEAR(O143),7,1),DATE(YEAR(O143),7,1),DATE(YEAR(O143)+1,7,1)),DATE(YEAR(O143)+1,MONTH(O143),DAY(O143))))),IF(M143="",2958465,M143-30)))</f>
        <v/>
      </c>
      <c r="R143" s="5" t="str">
        <f>IF(Q143="","",IF(Q143&lt;=TODAY(),"fällig",""))</f>
        <v/>
      </c>
      <c r="S143" s="7" t="n"/>
      <c r="T143" s="7" t="n"/>
    </row>
    <row r="144">
      <c r="A144" s="7" t="n"/>
      <c r="B144" s="7" t="n"/>
      <c r="C144" s="7" t="n"/>
      <c r="D144" s="7" t="n"/>
      <c r="E144" s="7" t="n"/>
      <c r="F144" s="7" t="n"/>
      <c r="G144" s="7" t="n"/>
      <c r="H144" s="7" t="n"/>
      <c r="I144" s="7" t="n"/>
      <c r="J144" s="8" t="n"/>
      <c r="K144" s="7" t="n"/>
      <c r="L144" s="7" t="n"/>
      <c r="M144" s="8" t="n"/>
      <c r="N144" s="7" t="n"/>
      <c r="O144" s="8" t="n"/>
      <c r="P144" s="5" t="str">
        <f>IF(N144="","",IFERROR(VLOOKUP(N144,'Prüfanlässe'!$A$4:$C$40,3,FALSE),"J"))</f>
        <v/>
      </c>
      <c r="Q144" s="9" t="str">
        <f>IF(O144="","",MIN(IF(P144="H",IF(O144&lt;DATE(YEAR(O144),7,1),DATE(YEAR(O144),7,1),DATE(YEAR(O144)+1,1,1)),IF(P144="J1",DATE(YEAR(O144)+1,1,1),IF(P144="J7",IF(O144&lt;DATE(YEAR(O144),7,1),DATE(YEAR(O144),7,1),DATE(YEAR(O144)+1,7,1)),DATE(YEAR(O144)+1,MONTH(O144),DAY(O144))))),IF(M144="",2958465,M144-30)))</f>
        <v/>
      </c>
      <c r="R144" s="5" t="str">
        <f>IF(Q144="","",IF(Q144&lt;=TODAY(),"fällig",""))</f>
        <v/>
      </c>
      <c r="S144" s="7" t="n"/>
      <c r="T144" s="7" t="n"/>
    </row>
    <row r="145">
      <c r="A145" s="7" t="n"/>
      <c r="B145" s="7" t="n"/>
      <c r="C145" s="7" t="n"/>
      <c r="D145" s="7" t="n"/>
      <c r="E145" s="7" t="n"/>
      <c r="F145" s="7" t="n"/>
      <c r="G145" s="7" t="n"/>
      <c r="H145" s="7" t="n"/>
      <c r="I145" s="7" t="n"/>
      <c r="J145" s="8" t="n"/>
      <c r="K145" s="7" t="n"/>
      <c r="L145" s="7" t="n"/>
      <c r="M145" s="8" t="n"/>
      <c r="N145" s="7" t="n"/>
      <c r="O145" s="8" t="n"/>
      <c r="P145" s="5" t="str">
        <f>IF(N145="","",IFERROR(VLOOKUP(N145,'Prüfanlässe'!$A$4:$C$40,3,FALSE),"J"))</f>
        <v/>
      </c>
      <c r="Q145" s="9" t="str">
        <f>IF(O145="","",MIN(IF(P145="H",IF(O145&lt;DATE(YEAR(O145),7,1),DATE(YEAR(O145),7,1),DATE(YEAR(O145)+1,1,1)),IF(P145="J1",DATE(YEAR(O145)+1,1,1),IF(P145="J7",IF(O145&lt;DATE(YEAR(O145),7,1),DATE(YEAR(O145),7,1),DATE(YEAR(O145)+1,7,1)),DATE(YEAR(O145)+1,MONTH(O145),DAY(O145))))),IF(M145="",2958465,M145-30)))</f>
        <v/>
      </c>
      <c r="R145" s="5" t="str">
        <f>IF(Q145="","",IF(Q145&lt;=TODAY(),"fällig",""))</f>
        <v/>
      </c>
      <c r="S145" s="7" t="n"/>
      <c r="T145" s="7" t="n"/>
    </row>
    <row r="146">
      <c r="A146" s="7" t="n"/>
      <c r="B146" s="7" t="n"/>
      <c r="C146" s="7" t="n"/>
      <c r="D146" s="7" t="n"/>
      <c r="E146" s="7" t="n"/>
      <c r="F146" s="7" t="n"/>
      <c r="G146" s="7" t="n"/>
      <c r="H146" s="7" t="n"/>
      <c r="I146" s="7" t="n"/>
      <c r="J146" s="8" t="n"/>
      <c r="K146" s="7" t="n"/>
      <c r="L146" s="7" t="n"/>
      <c r="M146" s="8" t="n"/>
      <c r="N146" s="7" t="n"/>
      <c r="O146" s="8" t="n"/>
      <c r="P146" s="5" t="str">
        <f>IF(N146="","",IFERROR(VLOOKUP(N146,'Prüfanlässe'!$A$4:$C$40,3,FALSE),"J"))</f>
        <v/>
      </c>
      <c r="Q146" s="9" t="str">
        <f>IF(O146="","",MIN(IF(P146="H",IF(O146&lt;DATE(YEAR(O146),7,1),DATE(YEAR(O146),7,1),DATE(YEAR(O146)+1,1,1)),IF(P146="J1",DATE(YEAR(O146)+1,1,1),IF(P146="J7",IF(O146&lt;DATE(YEAR(O146),7,1),DATE(YEAR(O146),7,1),DATE(YEAR(O146)+1,7,1)),DATE(YEAR(O146)+1,MONTH(O146),DAY(O146))))),IF(M146="",2958465,M146-30)))</f>
        <v/>
      </c>
      <c r="R146" s="5" t="str">
        <f>IF(Q146="","",IF(Q146&lt;=TODAY(),"fällig",""))</f>
        <v/>
      </c>
      <c r="S146" s="7" t="n"/>
      <c r="T146" s="7" t="n"/>
    </row>
    <row r="147">
      <c r="A147" s="7" t="n"/>
      <c r="B147" s="7" t="n"/>
      <c r="C147" s="7" t="n"/>
      <c r="D147" s="7" t="n"/>
      <c r="E147" s="7" t="n"/>
      <c r="F147" s="7" t="n"/>
      <c r="G147" s="7" t="n"/>
      <c r="H147" s="7" t="n"/>
      <c r="I147" s="7" t="n"/>
      <c r="J147" s="8" t="n"/>
      <c r="K147" s="7" t="n"/>
      <c r="L147" s="7" t="n"/>
      <c r="M147" s="8" t="n"/>
      <c r="N147" s="7" t="n"/>
      <c r="O147" s="8" t="n"/>
      <c r="P147" s="5" t="str">
        <f>IF(N147="","",IFERROR(VLOOKUP(N147,'Prüfanlässe'!$A$4:$C$40,3,FALSE),"J"))</f>
        <v/>
      </c>
      <c r="Q147" s="9" t="str">
        <f>IF(O147="","",MIN(IF(P147="H",IF(O147&lt;DATE(YEAR(O147),7,1),DATE(YEAR(O147),7,1),DATE(YEAR(O147)+1,1,1)),IF(P147="J1",DATE(YEAR(O147)+1,1,1),IF(P147="J7",IF(O147&lt;DATE(YEAR(O147),7,1),DATE(YEAR(O147),7,1),DATE(YEAR(O147)+1,7,1)),DATE(YEAR(O147)+1,MONTH(O147),DAY(O147))))),IF(M147="",2958465,M147-30)))</f>
        <v/>
      </c>
      <c r="R147" s="5" t="str">
        <f>IF(Q147="","",IF(Q147&lt;=TODAY(),"fällig",""))</f>
        <v/>
      </c>
      <c r="S147" s="7" t="n"/>
      <c r="T147" s="7" t="n"/>
    </row>
    <row r="148">
      <c r="A148" s="7" t="n"/>
      <c r="B148" s="7" t="n"/>
      <c r="C148" s="7" t="n"/>
      <c r="D148" s="7" t="n"/>
      <c r="E148" s="7" t="n"/>
      <c r="F148" s="7" t="n"/>
      <c r="G148" s="7" t="n"/>
      <c r="H148" s="7" t="n"/>
      <c r="I148" s="7" t="n"/>
      <c r="J148" s="8" t="n"/>
      <c r="K148" s="7" t="n"/>
      <c r="L148" s="7" t="n"/>
      <c r="M148" s="8" t="n"/>
      <c r="N148" s="7" t="n"/>
      <c r="O148" s="8" t="n"/>
      <c r="P148" s="5" t="str">
        <f>IF(N148="","",IFERROR(VLOOKUP(N148,'Prüfanlässe'!$A$4:$C$40,3,FALSE),"J"))</f>
        <v/>
      </c>
      <c r="Q148" s="9" t="str">
        <f>IF(O148="","",MIN(IF(P148="H",IF(O148&lt;DATE(YEAR(O148),7,1),DATE(YEAR(O148),7,1),DATE(YEAR(O148)+1,1,1)),IF(P148="J1",DATE(YEAR(O148)+1,1,1),IF(P148="J7",IF(O148&lt;DATE(YEAR(O148),7,1),DATE(YEAR(O148),7,1),DATE(YEAR(O148)+1,7,1)),DATE(YEAR(O148)+1,MONTH(O148),DAY(O148))))),IF(M148="",2958465,M148-30)))</f>
        <v/>
      </c>
      <c r="R148" s="5" t="str">
        <f>IF(Q148="","",IF(Q148&lt;=TODAY(),"fällig",""))</f>
        <v/>
      </c>
      <c r="S148" s="7" t="n"/>
      <c r="T148" s="7" t="n"/>
    </row>
    <row r="149">
      <c r="A149" s="7" t="n"/>
      <c r="B149" s="7" t="n"/>
      <c r="C149" s="7" t="n"/>
      <c r="D149" s="7" t="n"/>
      <c r="E149" s="7" t="n"/>
      <c r="F149" s="7" t="n"/>
      <c r="G149" s="7" t="n"/>
      <c r="H149" s="7" t="n"/>
      <c r="I149" s="7" t="n"/>
      <c r="J149" s="8" t="n"/>
      <c r="K149" s="7" t="n"/>
      <c r="L149" s="7" t="n"/>
      <c r="M149" s="8" t="n"/>
      <c r="N149" s="7" t="n"/>
      <c r="O149" s="8" t="n"/>
      <c r="P149" s="5" t="str">
        <f>IF(N149="","",IFERROR(VLOOKUP(N149,'Prüfanlässe'!$A$4:$C$40,3,FALSE),"J"))</f>
        <v/>
      </c>
      <c r="Q149" s="9" t="str">
        <f>IF(O149="","",MIN(IF(P149="H",IF(O149&lt;DATE(YEAR(O149),7,1),DATE(YEAR(O149),7,1),DATE(YEAR(O149)+1,1,1)),IF(P149="J1",DATE(YEAR(O149)+1,1,1),IF(P149="J7",IF(O149&lt;DATE(YEAR(O149),7,1),DATE(YEAR(O149),7,1),DATE(YEAR(O149)+1,7,1)),DATE(YEAR(O149)+1,MONTH(O149),DAY(O149))))),IF(M149="",2958465,M149-30)))</f>
        <v/>
      </c>
      <c r="R149" s="5" t="str">
        <f>IF(Q149="","",IF(Q149&lt;=TODAY(),"fällig",""))</f>
        <v/>
      </c>
      <c r="S149" s="7" t="n"/>
      <c r="T149" s="7" t="n"/>
    </row>
    <row r="150">
      <c r="A150" s="7" t="n"/>
      <c r="B150" s="7" t="n"/>
      <c r="C150" s="7" t="n"/>
      <c r="D150" s="7" t="n"/>
      <c r="E150" s="7" t="n"/>
      <c r="F150" s="7" t="n"/>
      <c r="G150" s="7" t="n"/>
      <c r="H150" s="7" t="n"/>
      <c r="I150" s="7" t="n"/>
      <c r="J150" s="8" t="n"/>
      <c r="K150" s="7" t="n"/>
      <c r="L150" s="7" t="n"/>
      <c r="M150" s="8" t="n"/>
      <c r="N150" s="7" t="n"/>
      <c r="O150" s="8" t="n"/>
      <c r="P150" s="5" t="str">
        <f>IF(N150="","",IFERROR(VLOOKUP(N150,'Prüfanlässe'!$A$4:$C$40,3,FALSE),"J"))</f>
        <v/>
      </c>
      <c r="Q150" s="9" t="str">
        <f>IF(O150="","",MIN(IF(P150="H",IF(O150&lt;DATE(YEAR(O150),7,1),DATE(YEAR(O150),7,1),DATE(YEAR(O150)+1,1,1)),IF(P150="J1",DATE(YEAR(O150)+1,1,1),IF(P150="J7",IF(O150&lt;DATE(YEAR(O150),7,1),DATE(YEAR(O150),7,1),DATE(YEAR(O150)+1,7,1)),DATE(YEAR(O150)+1,MONTH(O150),DAY(O150))))),IF(M150="",2958465,M150-30)))</f>
        <v/>
      </c>
      <c r="R150" s="5" t="str">
        <f>IF(Q150="","",IF(Q150&lt;=TODAY(),"fällig",""))</f>
        <v/>
      </c>
      <c r="S150" s="7" t="n"/>
      <c r="T150" s="7" t="n"/>
    </row>
    <row r="151">
      <c r="A151" s="7" t="n"/>
      <c r="B151" s="7" t="n"/>
      <c r="C151" s="7" t="n"/>
      <c r="D151" s="7" t="n"/>
      <c r="E151" s="7" t="n"/>
      <c r="F151" s="7" t="n"/>
      <c r="G151" s="7" t="n"/>
      <c r="H151" s="7" t="n"/>
      <c r="I151" s="7" t="n"/>
      <c r="J151" s="8" t="n"/>
      <c r="K151" s="7" t="n"/>
      <c r="L151" s="7" t="n"/>
      <c r="M151" s="8" t="n"/>
      <c r="N151" s="7" t="n"/>
      <c r="O151" s="8" t="n"/>
      <c r="P151" s="5" t="str">
        <f>IF(N151="","",IFERROR(VLOOKUP(N151,'Prüfanlässe'!$A$4:$C$40,3,FALSE),"J"))</f>
        <v/>
      </c>
      <c r="Q151" s="9" t="str">
        <f>IF(O151="","",MIN(IF(P151="H",IF(O151&lt;DATE(YEAR(O151),7,1),DATE(YEAR(O151),7,1),DATE(YEAR(O151)+1,1,1)),IF(P151="J1",DATE(YEAR(O151)+1,1,1),IF(P151="J7",IF(O151&lt;DATE(YEAR(O151),7,1),DATE(YEAR(O151),7,1),DATE(YEAR(O151)+1,7,1)),DATE(YEAR(O151)+1,MONTH(O151),DAY(O151))))),IF(M151="",2958465,M151-30)))</f>
        <v/>
      </c>
      <c r="R151" s="5" t="str">
        <f>IF(Q151="","",IF(Q151&lt;=TODAY(),"fällig",""))</f>
        <v/>
      </c>
      <c r="S151" s="7" t="n"/>
      <c r="T151" s="7" t="n"/>
    </row>
    <row r="152">
      <c r="A152" s="7" t="n"/>
      <c r="B152" s="7" t="n"/>
      <c r="C152" s="7" t="n"/>
      <c r="D152" s="7" t="n"/>
      <c r="E152" s="7" t="n"/>
      <c r="F152" s="7" t="n"/>
      <c r="G152" s="7" t="n"/>
      <c r="H152" s="7" t="n"/>
      <c r="I152" s="7" t="n"/>
      <c r="J152" s="8" t="n"/>
      <c r="K152" s="7" t="n"/>
      <c r="L152" s="7" t="n"/>
      <c r="M152" s="8" t="n"/>
      <c r="N152" s="7" t="n"/>
      <c r="O152" s="8" t="n"/>
      <c r="P152" s="5" t="str">
        <f>IF(N152="","",IFERROR(VLOOKUP(N152,'Prüfanlässe'!$A$4:$C$40,3,FALSE),"J"))</f>
        <v/>
      </c>
      <c r="Q152" s="9" t="str">
        <f>IF(O152="","",MIN(IF(P152="H",IF(O152&lt;DATE(YEAR(O152),7,1),DATE(YEAR(O152),7,1),DATE(YEAR(O152)+1,1,1)),IF(P152="J1",DATE(YEAR(O152)+1,1,1),IF(P152="J7",IF(O152&lt;DATE(YEAR(O152),7,1),DATE(YEAR(O152),7,1),DATE(YEAR(O152)+1,7,1)),DATE(YEAR(O152)+1,MONTH(O152),DAY(O152))))),IF(M152="",2958465,M152-30)))</f>
        <v/>
      </c>
      <c r="R152" s="5" t="str">
        <f>IF(Q152="","",IF(Q152&lt;=TODAY(),"fällig",""))</f>
        <v/>
      </c>
      <c r="S152" s="7" t="n"/>
      <c r="T152" s="7" t="n"/>
    </row>
    <row r="153">
      <c r="A153" s="7" t="n"/>
      <c r="B153" s="7" t="n"/>
      <c r="C153" s="7" t="n"/>
      <c r="D153" s="7" t="n"/>
      <c r="E153" s="7" t="n"/>
      <c r="F153" s="7" t="n"/>
      <c r="G153" s="7" t="n"/>
      <c r="H153" s="7" t="n"/>
      <c r="I153" s="7" t="n"/>
      <c r="J153" s="8" t="n"/>
      <c r="K153" s="7" t="n"/>
      <c r="L153" s="7" t="n"/>
      <c r="M153" s="8" t="n"/>
      <c r="N153" s="7" t="n"/>
      <c r="O153" s="8" t="n"/>
      <c r="P153" s="5" t="str">
        <f>IF(N153="","",IFERROR(VLOOKUP(N153,'Prüfanlässe'!$A$4:$C$40,3,FALSE),"J"))</f>
        <v/>
      </c>
      <c r="Q153" s="9" t="str">
        <f>IF(O153="","",MIN(IF(P153="H",IF(O153&lt;DATE(YEAR(O153),7,1),DATE(YEAR(O153),7,1),DATE(YEAR(O153)+1,1,1)),IF(P153="J1",DATE(YEAR(O153)+1,1,1),IF(P153="J7",IF(O153&lt;DATE(YEAR(O153),7,1),DATE(YEAR(O153),7,1),DATE(YEAR(O153)+1,7,1)),DATE(YEAR(O153)+1,MONTH(O153),DAY(O153))))),IF(M153="",2958465,M153-30)))</f>
        <v/>
      </c>
      <c r="R153" s="5" t="str">
        <f>IF(Q153="","",IF(Q153&lt;=TODAY(),"fällig",""))</f>
        <v/>
      </c>
      <c r="S153" s="7" t="n"/>
      <c r="T153" s="7" t="n"/>
    </row>
    <row r="154">
      <c r="A154" s="7" t="n"/>
      <c r="B154" s="7" t="n"/>
      <c r="C154" s="7" t="n"/>
      <c r="D154" s="7" t="n"/>
      <c r="E154" s="7" t="n"/>
      <c r="F154" s="7" t="n"/>
      <c r="G154" s="7" t="n"/>
      <c r="H154" s="7" t="n"/>
      <c r="I154" s="7" t="n"/>
      <c r="J154" s="8" t="n"/>
      <c r="K154" s="7" t="n"/>
      <c r="L154" s="7" t="n"/>
      <c r="M154" s="8" t="n"/>
      <c r="N154" s="7" t="n"/>
      <c r="O154" s="8" t="n"/>
      <c r="P154" s="5" t="str">
        <f>IF(N154="","",IFERROR(VLOOKUP(N154,'Prüfanlässe'!$A$4:$C$40,3,FALSE),"J"))</f>
        <v/>
      </c>
      <c r="Q154" s="9" t="str">
        <f>IF(O154="","",MIN(IF(P154="H",IF(O154&lt;DATE(YEAR(O154),7,1),DATE(YEAR(O154),7,1),DATE(YEAR(O154)+1,1,1)),IF(P154="J1",DATE(YEAR(O154)+1,1,1),IF(P154="J7",IF(O154&lt;DATE(YEAR(O154),7,1),DATE(YEAR(O154),7,1),DATE(YEAR(O154)+1,7,1)),DATE(YEAR(O154)+1,MONTH(O154),DAY(O154))))),IF(M154="",2958465,M154-30)))</f>
        <v/>
      </c>
      <c r="R154" s="5" t="str">
        <f>IF(Q154="","",IF(Q154&lt;=TODAY(),"fällig",""))</f>
        <v/>
      </c>
      <c r="S154" s="7" t="n"/>
      <c r="T154" s="7" t="n"/>
    </row>
  </sheetData>
  <autoFilter ref="A4:T154"/>
  <mergeCells count="1">
    <mergeCell ref="A2:H2"/>
  </mergeCells>
  <dataValidations count="5">
    <dataValidation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showDropDown="0" showInputMessage="0" showErrorMessage="0" allowBlank="1" type="list">
      <formula1>"aktiv,Entwurf,gesperrt,archiviert"</formula1>
    </dataValidation>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showDropDown="0" showInputMessage="0" showErrorMessage="0" allowBlank="1" type="list">
      <formula1>"Dokumentvorlage,Textbaustein,Muster,Vordruck,E-Mail-Vorlage,Prompt-Vorlage"</formula1>
    </dataValidation>
    <dataValidation sqref="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showDropDown="0" showInputMessage="0" showErrorMessage="0" allowBlank="1" type="list">
      <formula1>"eigen,amtlich (§ 5 UrhG prüfen),Verlag mit Lizenz,unbekannt"</formula1>
    </dataValidation>
    <dataValidation sqref="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showDropDown="0" showInputMessage="0" showErrorMessage="0" allowBlank="1" type="list">
      <formula1>'Prüfanlässe'!$A$4:$A$40</formula1>
    </dataValidation>
    <dataValidation sqref="S5 S6 S7 S8 S9 S10 S11 S12 S13 S14 S15 S16 S17 S18 S19 S20 S21 S22 S23 S24 S25 S26 S27 S28 S29 S30 S31 S32 S33 S34 S35 S36 S37 S38 S39 S40 S41 S42 S43 S44 S45 S46 S47 S48 S49 S50 S51 S52 S53 S54 S55 S56 S57 S58 S59 S60 S61 S62 S63 S64 S65 S66 S67 S68 S69 S70 S71 S72 S73 S74 S75 S76 S77 S78 S79 S80 S81 S82 S83 S84 S85 S86 S87 S88 S89 S90 S91 S92 S93 S94 S95 S96 S97 S98 S99 S100 S101 S102 S103 S104 S105 S106 S107 S108 S109 S110 S111 S112 S113 S114 S115 S116 S117 S118 S119 S120 S121 S122 S123 S124 S125 S126 S127 S128 S129 S130 S131 S132 S133 S134 S135 S136 S137 S138 S139 S140 S141 S142 S143 S144 S145 S146 S147 S148 S149 S150 S151 S152 S153 S154" showDropDown="0" showInputMessage="0" showErrorMessage="0" allowBlank="1" type="list">
      <formula1>"ja,nein,entfällt"</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4"/>
  <sheetViews>
    <sheetView zoomScale="100" workbookViewId="0">
      <selection activeCell="A1" sqref="A1"/>
    </sheetView>
  </sheetViews>
  <sheetFormatPr baseColWidth="8" defaultRowHeight="15"/>
  <cols>
    <col width="30" customWidth="1" min="1" max="1"/>
    <col width="70" customWidth="1" min="2" max="2"/>
    <col width="8" customWidth="1" min="3" max="3"/>
    <col width="34" customWidth="1" min="4" max="4"/>
  </cols>
  <sheetData>
    <row r="1">
      <c r="A1" s="1" t="inlineStr">
        <is>
          <t>Prüfanlässe: an welche Änderung eine Vorlage gekoppelt ist</t>
        </is>
      </c>
    </row>
    <row r="2">
      <c r="A2" s="2" t="inlineStr">
        <is>
          <t>Code: H = zum nächsten 1.1. oder 1.7.; J1 = zum nächsten 1.1.; J7 = zum nächsten 1.7.; J = zwölf Monate nach der letzten Prüfung. Eigene Anlässe unten anfügen (bis Zeile 40 erkennt das Blatt „Verzeichnis“ sie selbst).</t>
        </is>
      </c>
    </row>
    <row r="3">
      <c r="A3" s="6" t="inlineStr">
        <is>
          <t>Anlass</t>
        </is>
      </c>
      <c r="B3" s="6" t="inlineStr">
        <is>
          <t>wann ändert sich etwas</t>
        </is>
      </c>
      <c r="C3" s="6" t="inlineStr">
        <is>
          <t>Code</t>
        </is>
      </c>
      <c r="D3" s="6" t="inlineStr">
        <is>
          <t>Grundlage</t>
        </is>
      </c>
    </row>
    <row r="4">
      <c r="A4" s="7" t="inlineStr">
        <is>
          <t>Basiszinssatz</t>
        </is>
      </c>
      <c r="B4" s="7" t="inlineStr">
        <is>
          <t>ändert sich zum 1. Januar und 1. Juli</t>
        </is>
      </c>
      <c r="C4" s="7" t="inlineStr">
        <is>
          <t>H</t>
        </is>
      </c>
      <c r="D4" s="7" t="inlineStr">
        <is>
          <t>§ 247 Abs. 1 BGB</t>
        </is>
      </c>
    </row>
    <row r="5">
      <c r="A5" s="7" t="inlineStr">
        <is>
          <t>Pfändungsfreigrenzen</t>
        </is>
      </c>
      <c r="B5" s="7" t="inlineStr">
        <is>
          <t>werden zum 1. Juli angepasst</t>
        </is>
      </c>
      <c r="C5" s="7" t="inlineStr">
        <is>
          <t>J7</t>
        </is>
      </c>
      <c r="D5" s="7" t="inlineStr">
        <is>
          <t>§ 850c Abs. 4 ZPO</t>
        </is>
      </c>
    </row>
    <row r="6">
      <c r="A6" s="7" t="inlineStr">
        <is>
          <t>RVG-Gebührentabelle</t>
        </is>
      </c>
      <c r="B6" s="7" t="inlineStr">
        <is>
          <t>bei Gesetzesänderung, zuletzt zum 01.06.2025; sonst jährlich</t>
        </is>
      </c>
      <c r="C6" s="7" t="inlineStr">
        <is>
          <t>J</t>
        </is>
      </c>
      <c r="D6" s="7" t="inlineStr">
        <is>
          <t>Anlage 2 zu § 13 Abs. 1 S. 3 RVG</t>
        </is>
      </c>
    </row>
    <row r="7">
      <c r="A7" s="7" t="inlineStr">
        <is>
          <t>Übermittlungswege elektronisch</t>
        </is>
      </c>
      <c r="B7" s="7" t="inlineStr">
        <is>
          <t>bei Gesetzesänderung (Nummern zuletzt seit 23.12.2025 neu); sonst jährlich</t>
        </is>
      </c>
      <c r="C7" s="7" t="inlineStr">
        <is>
          <t>J</t>
        </is>
      </c>
      <c r="D7" s="7" t="inlineStr">
        <is>
          <t>§ 130a Abs. 4 ZPO</t>
        </is>
      </c>
    </row>
    <row r="8">
      <c r="A8" s="7" t="inlineStr">
        <is>
          <t>Rechnungsangaben, E-Rechnung</t>
        </is>
      </c>
      <c r="B8" s="7" t="inlineStr">
        <is>
          <t>E-Rechnung ab 01.01.2027; bei Vorjahresumsatz bis 800.000 Euro Übergang bis 31.12.2027 nur für Umsätze aus 2027 (§ 27 Abs. 38 UStG); sonst jährlich</t>
        </is>
      </c>
      <c r="C8" s="7" t="inlineStr">
        <is>
          <t>J</t>
        </is>
      </c>
      <c r="D8" s="7" t="inlineStr">
        <is>
          <t>§ 14 UStG, § 27 Abs. 38 UStG</t>
        </is>
      </c>
    </row>
    <row r="9">
      <c r="A9" s="7" t="inlineStr">
        <is>
          <t>Düsseldorfer Tabelle</t>
        </is>
      </c>
      <c r="B9" s="7" t="inlineStr">
        <is>
          <t>neue Fassung jeweils zum 1. Januar (zuletzt ab 01.01.2026); Mindestunterhalt alle zwei Jahre</t>
        </is>
      </c>
      <c r="C9" s="7" t="inlineStr">
        <is>
          <t>J1</t>
        </is>
      </c>
      <c r="D9" s="7" t="inlineStr">
        <is>
          <t>OLG Düsseldorf; § 1612a Abs. 4 BGB</t>
        </is>
      </c>
    </row>
    <row r="10">
      <c r="A10" s="7" t="inlineStr">
        <is>
          <t>Mietspiegel</t>
        </is>
      </c>
      <c r="B10" s="7" t="inlineStr">
        <is>
          <t>qualifizierter Mietspiegel: Anpassung alle zwei Jahre, nach vier Jahren neu; Datum der Gemeinde eintragen</t>
        </is>
      </c>
      <c r="C10" s="7" t="inlineStr">
        <is>
          <t>J</t>
        </is>
      </c>
      <c r="D10" s="7" t="inlineStr">
        <is>
          <t>§ 558d Abs. 2 BGB</t>
        </is>
      </c>
    </row>
    <row r="11">
      <c r="A11" s="7" t="inlineStr">
        <is>
          <t>KI-Werkzeug</t>
        </is>
      </c>
      <c r="B11" s="7" t="inlineStr">
        <is>
          <t>bei Wechsel von Werkzeug, Modell oder Arbeitsanweisung; sonst jährlich</t>
        </is>
      </c>
      <c r="C11" s="7" t="inlineStr">
        <is>
          <t>J</t>
        </is>
      </c>
      <c r="D11" s="7" t="inlineStr">
        <is>
          <t>Arbeitsanweisung KI der Kanzlei</t>
        </is>
      </c>
    </row>
    <row r="12">
      <c r="A12" s="7" t="inlineStr">
        <is>
          <t>Kanzleidaten</t>
        </is>
      </c>
      <c r="B12" s="7" t="inlineStr">
        <is>
          <t>bei Eintritt, Austritt, neuer Bankverbindung oder Anschrift sofort; sonst jährlich</t>
        </is>
      </c>
      <c r="C12" s="7" t="inlineStr">
        <is>
          <t>J</t>
        </is>
      </c>
      <c r="D12" s="7" t="inlineStr">
        <is>
          <t>Kanzlei</t>
        </is>
      </c>
    </row>
    <row r="13">
      <c r="A13" s="7" t="inlineStr">
        <is>
          <t>Lizenz</t>
        </is>
      </c>
      <c r="B13" s="7" t="inlineStr">
        <is>
          <t>vor Ablauf der Lizenz (Spalte „Lizenz bis“); sonst jährlich</t>
        </is>
      </c>
      <c r="C13" s="7" t="inlineStr">
        <is>
          <t>J</t>
        </is>
      </c>
      <c r="D13" s="7" t="inlineStr">
        <is>
          <t>Lizenzvertrag</t>
        </is>
      </c>
    </row>
    <row r="14">
      <c r="A14" s="7" t="inlineStr">
        <is>
          <t>kein besonderer</t>
        </is>
      </c>
      <c r="B14" s="7" t="inlineStr">
        <is>
          <t>jährlich</t>
        </is>
      </c>
      <c r="C14" s="7" t="inlineStr">
        <is>
          <t>J</t>
        </is>
      </c>
      <c r="D14" s="7" t="inlineStr">
        <is>
          <t>–</t>
        </is>
      </c>
    </row>
  </sheetData>
  <mergeCells count="1">
    <mergeCell ref="A2:D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J453"/>
  <sheetViews>
    <sheetView zoomScale="100" workbookViewId="0">
      <pane ySplit="3" topLeftCell="A4" activePane="bottomLeft" state="frozen"/>
      <selection pane="bottomLeft" activeCell="A1" sqref="A1"/>
    </sheetView>
  </sheetViews>
  <sheetFormatPr baseColWidth="8" defaultRowHeight="15"/>
  <cols>
    <col width="6" customWidth="1" min="1" max="1"/>
    <col width="40" customWidth="1" min="2" max="2"/>
    <col width="34" customWidth="1" min="3" max="3"/>
    <col width="14" customWidth="1" min="4" max="4"/>
    <col width="12" customWidth="1" min="5" max="5"/>
    <col width="30" customWidth="1" min="6" max="6"/>
    <col width="30" customWidth="1" min="7" max="7"/>
  </cols>
  <sheetData>
    <row r="1">
      <c r="A1" s="1" t="inlineStr">
        <is>
          <t>Bestand einsammeln (Woche 1): alle Fundorte, auch Desktop und Postfach</t>
        </is>
      </c>
    </row>
    <row r="2">
      <c r="A2" s="2" t="inlineStr">
        <is>
          <t>Bsp.</t>
        </is>
      </c>
      <c r="B2" s="2" t="inlineStr">
        <is>
          <t>Vollmacht_neu2.docx</t>
        </is>
      </c>
      <c r="C2" s="2" t="inlineStr">
        <is>
          <t>Desktop Fachangestellte B</t>
        </is>
      </c>
      <c r="D2" s="2" t="inlineStr">
        <is>
          <t>12.03.2024</t>
        </is>
      </c>
      <c r="E2" s="2" t="inlineStr"/>
      <c r="F2" s="2" t="inlineStr">
        <is>
          <t>Dublette von Vollmacht.dotx</t>
        </is>
      </c>
      <c r="G2" s="2" t="inlineStr">
        <is>
          <t>verwerfen</t>
        </is>
      </c>
    </row>
    <row r="3">
      <c r="A3" s="6" t="inlineStr">
        <is>
          <t>Nr.</t>
        </is>
      </c>
      <c r="B3" s="6" t="inlineStr">
        <is>
          <t>Dateiname</t>
        </is>
      </c>
      <c r="C3" s="6" t="inlineStr">
        <is>
          <t>Fundort</t>
        </is>
      </c>
      <c r="D3" s="6" t="inlineStr">
        <is>
          <t>zuletzt geändert</t>
        </is>
      </c>
      <c r="E3" s="6" t="inlineStr">
        <is>
          <t>Nutzer</t>
        </is>
      </c>
      <c r="F3" s="6" t="inlineStr">
        <is>
          <t>Dublette von</t>
        </is>
      </c>
      <c r="G3" s="6" t="inlineStr">
        <is>
          <t>Entscheidung (behalten / zusammenführen / verwerfen)</t>
        </is>
      </c>
      <c r="I3" s="4" t="inlineStr">
        <is>
          <t>gefunden:</t>
        </is>
      </c>
      <c r="J3" s="5">
        <f>COUNTA(B4:B453)</f>
        <v>0.0</v>
      </c>
    </row>
    <row r="4">
      <c r="A4" s="10" t="n">
        <v>1</v>
      </c>
      <c r="B4" s="7" t="n"/>
      <c r="C4" s="7" t="n"/>
      <c r="D4" s="8" t="n"/>
      <c r="E4" s="7" t="n"/>
      <c r="F4" s="7" t="n"/>
      <c r="G4" s="7" t="n"/>
      <c r="I4" s="4" t="inlineStr">
        <is>
          <t>verwerfen:</t>
        </is>
      </c>
      <c r="J4" s="5">
        <f>COUNTIF(G4:G453,"verwerfen")</f>
        <v>0.0</v>
      </c>
    </row>
    <row r="5">
      <c r="A5" s="10" t="n">
        <v>2</v>
      </c>
      <c r="B5" s="7" t="n"/>
      <c r="C5" s="7" t="n"/>
      <c r="D5" s="8" t="n"/>
      <c r="E5" s="7" t="n"/>
      <c r="F5" s="7" t="n"/>
      <c r="G5" s="7" t="n"/>
      <c r="I5" s="4" t="inlineStr">
        <is>
          <t>behalten:</t>
        </is>
      </c>
      <c r="J5" s="5">
        <f>COUNTIF(G4:G453,"behalten")</f>
        <v>0.0</v>
      </c>
    </row>
    <row r="6">
      <c r="A6" s="10" t="n">
        <v>3</v>
      </c>
      <c r="B6" s="7" t="n"/>
      <c r="C6" s="7" t="n"/>
      <c r="D6" s="8" t="n"/>
      <c r="E6" s="7" t="n"/>
      <c r="F6" s="7" t="n"/>
      <c r="G6" s="7" t="n"/>
    </row>
    <row r="7">
      <c r="A7" s="10" t="n">
        <v>4</v>
      </c>
      <c r="B7" s="7" t="n"/>
      <c r="C7" s="7" t="n"/>
      <c r="D7" s="8" t="n"/>
      <c r="E7" s="7" t="n"/>
      <c r="F7" s="7" t="n"/>
      <c r="G7" s="7" t="n"/>
    </row>
    <row r="8">
      <c r="A8" s="10" t="n">
        <v>5</v>
      </c>
      <c r="B8" s="7" t="n"/>
      <c r="C8" s="7" t="n"/>
      <c r="D8" s="8" t="n"/>
      <c r="E8" s="7" t="n"/>
      <c r="F8" s="7" t="n"/>
      <c r="G8" s="7" t="n"/>
    </row>
    <row r="9">
      <c r="A9" s="10" t="n">
        <v>6</v>
      </c>
      <c r="B9" s="7" t="n"/>
      <c r="C9" s="7" t="n"/>
      <c r="D9" s="8" t="n"/>
      <c r="E9" s="7" t="n"/>
      <c r="F9" s="7" t="n"/>
      <c r="G9" s="7" t="n"/>
    </row>
    <row r="10">
      <c r="A10" s="10" t="n">
        <v>7</v>
      </c>
      <c r="B10" s="7" t="n"/>
      <c r="C10" s="7" t="n"/>
      <c r="D10" s="8" t="n"/>
      <c r="E10" s="7" t="n"/>
      <c r="F10" s="7" t="n"/>
      <c r="G10" s="7" t="n"/>
    </row>
    <row r="11">
      <c r="A11" s="10" t="n">
        <v>8</v>
      </c>
      <c r="B11" s="7" t="n"/>
      <c r="C11" s="7" t="n"/>
      <c r="D11" s="8" t="n"/>
      <c r="E11" s="7" t="n"/>
      <c r="F11" s="7" t="n"/>
      <c r="G11" s="7" t="n"/>
    </row>
    <row r="12">
      <c r="A12" s="10" t="n">
        <v>9</v>
      </c>
      <c r="B12" s="7" t="n"/>
      <c r="C12" s="7" t="n"/>
      <c r="D12" s="8" t="n"/>
      <c r="E12" s="7" t="n"/>
      <c r="F12" s="7" t="n"/>
      <c r="G12" s="7" t="n"/>
    </row>
    <row r="13">
      <c r="A13" s="10" t="n">
        <v>10</v>
      </c>
      <c r="B13" s="7" t="n"/>
      <c r="C13" s="7" t="n"/>
      <c r="D13" s="8" t="n"/>
      <c r="E13" s="7" t="n"/>
      <c r="F13" s="7" t="n"/>
      <c r="G13" s="7" t="n"/>
    </row>
    <row r="14">
      <c r="A14" s="10" t="n">
        <v>11</v>
      </c>
      <c r="B14" s="7" t="n"/>
      <c r="C14" s="7" t="n"/>
      <c r="D14" s="8" t="n"/>
      <c r="E14" s="7" t="n"/>
      <c r="F14" s="7" t="n"/>
      <c r="G14" s="7" t="n"/>
    </row>
    <row r="15">
      <c r="A15" s="10" t="n">
        <v>12</v>
      </c>
      <c r="B15" s="7" t="n"/>
      <c r="C15" s="7" t="n"/>
      <c r="D15" s="8" t="n"/>
      <c r="E15" s="7" t="n"/>
      <c r="F15" s="7" t="n"/>
      <c r="G15" s="7" t="n"/>
    </row>
    <row r="16">
      <c r="A16" s="10" t="n">
        <v>13</v>
      </c>
      <c r="B16" s="7" t="n"/>
      <c r="C16" s="7" t="n"/>
      <c r="D16" s="8" t="n"/>
      <c r="E16" s="7" t="n"/>
      <c r="F16" s="7" t="n"/>
      <c r="G16" s="7" t="n"/>
    </row>
    <row r="17">
      <c r="A17" s="10" t="n">
        <v>14</v>
      </c>
      <c r="B17" s="7" t="n"/>
      <c r="C17" s="7" t="n"/>
      <c r="D17" s="8" t="n"/>
      <c r="E17" s="7" t="n"/>
      <c r="F17" s="7" t="n"/>
      <c r="G17" s="7" t="n"/>
    </row>
    <row r="18">
      <c r="A18" s="10" t="n">
        <v>15</v>
      </c>
      <c r="B18" s="7" t="n"/>
      <c r="C18" s="7" t="n"/>
      <c r="D18" s="8" t="n"/>
      <c r="E18" s="7" t="n"/>
      <c r="F18" s="7" t="n"/>
      <c r="G18" s="7" t="n"/>
    </row>
    <row r="19">
      <c r="A19" s="10" t="n">
        <v>16</v>
      </c>
      <c r="B19" s="7" t="n"/>
      <c r="C19" s="7" t="n"/>
      <c r="D19" s="8" t="n"/>
      <c r="E19" s="7" t="n"/>
      <c r="F19" s="7" t="n"/>
      <c r="G19" s="7" t="n"/>
    </row>
    <row r="20">
      <c r="A20" s="10" t="n">
        <v>17</v>
      </c>
      <c r="B20" s="7" t="n"/>
      <c r="C20" s="7" t="n"/>
      <c r="D20" s="8" t="n"/>
      <c r="E20" s="7" t="n"/>
      <c r="F20" s="7" t="n"/>
      <c r="G20" s="7" t="n"/>
    </row>
    <row r="21">
      <c r="A21" s="10" t="n">
        <v>18</v>
      </c>
      <c r="B21" s="7" t="n"/>
      <c r="C21" s="7" t="n"/>
      <c r="D21" s="8" t="n"/>
      <c r="E21" s="7" t="n"/>
      <c r="F21" s="7" t="n"/>
      <c r="G21" s="7" t="n"/>
    </row>
    <row r="22">
      <c r="A22" s="10" t="n">
        <v>19</v>
      </c>
      <c r="B22" s="7" t="n"/>
      <c r="C22" s="7" t="n"/>
      <c r="D22" s="8" t="n"/>
      <c r="E22" s="7" t="n"/>
      <c r="F22" s="7" t="n"/>
      <c r="G22" s="7" t="n"/>
    </row>
    <row r="23">
      <c r="A23" s="10" t="n">
        <v>20</v>
      </c>
      <c r="B23" s="7" t="n"/>
      <c r="C23" s="7" t="n"/>
      <c r="D23" s="8" t="n"/>
      <c r="E23" s="7" t="n"/>
      <c r="F23" s="7" t="n"/>
      <c r="G23" s="7" t="n"/>
    </row>
    <row r="24">
      <c r="A24" s="10" t="n">
        <v>21</v>
      </c>
      <c r="B24" s="7" t="n"/>
      <c r="C24" s="7" t="n"/>
      <c r="D24" s="8" t="n"/>
      <c r="E24" s="7" t="n"/>
      <c r="F24" s="7" t="n"/>
      <c r="G24" s="7" t="n"/>
    </row>
    <row r="25">
      <c r="A25" s="10" t="n">
        <v>22</v>
      </c>
      <c r="B25" s="7" t="n"/>
      <c r="C25" s="7" t="n"/>
      <c r="D25" s="8" t="n"/>
      <c r="E25" s="7" t="n"/>
      <c r="F25" s="7" t="n"/>
      <c r="G25" s="7" t="n"/>
    </row>
    <row r="26">
      <c r="A26" s="10" t="n">
        <v>23</v>
      </c>
      <c r="B26" s="7" t="n"/>
      <c r="C26" s="7" t="n"/>
      <c r="D26" s="8" t="n"/>
      <c r="E26" s="7" t="n"/>
      <c r="F26" s="7" t="n"/>
      <c r="G26" s="7" t="n"/>
    </row>
    <row r="27">
      <c r="A27" s="10" t="n">
        <v>24</v>
      </c>
      <c r="B27" s="7" t="n"/>
      <c r="C27" s="7" t="n"/>
      <c r="D27" s="8" t="n"/>
      <c r="E27" s="7" t="n"/>
      <c r="F27" s="7" t="n"/>
      <c r="G27" s="7" t="n"/>
    </row>
    <row r="28">
      <c r="A28" s="10" t="n">
        <v>25</v>
      </c>
      <c r="B28" s="7" t="n"/>
      <c r="C28" s="7" t="n"/>
      <c r="D28" s="8" t="n"/>
      <c r="E28" s="7" t="n"/>
      <c r="F28" s="7" t="n"/>
      <c r="G28" s="7" t="n"/>
    </row>
    <row r="29">
      <c r="A29" s="10" t="n">
        <v>26</v>
      </c>
      <c r="B29" s="7" t="n"/>
      <c r="C29" s="7" t="n"/>
      <c r="D29" s="8" t="n"/>
      <c r="E29" s="7" t="n"/>
      <c r="F29" s="7" t="n"/>
      <c r="G29" s="7" t="n"/>
    </row>
    <row r="30">
      <c r="A30" s="10" t="n">
        <v>27</v>
      </c>
      <c r="B30" s="7" t="n"/>
      <c r="C30" s="7" t="n"/>
      <c r="D30" s="8" t="n"/>
      <c r="E30" s="7" t="n"/>
      <c r="F30" s="7" t="n"/>
      <c r="G30" s="7" t="n"/>
    </row>
    <row r="31">
      <c r="A31" s="10" t="n">
        <v>28</v>
      </c>
      <c r="B31" s="7" t="n"/>
      <c r="C31" s="7" t="n"/>
      <c r="D31" s="8" t="n"/>
      <c r="E31" s="7" t="n"/>
      <c r="F31" s="7" t="n"/>
      <c r="G31" s="7" t="n"/>
    </row>
    <row r="32">
      <c r="A32" s="10" t="n">
        <v>29</v>
      </c>
      <c r="B32" s="7" t="n"/>
      <c r="C32" s="7" t="n"/>
      <c r="D32" s="8" t="n"/>
      <c r="E32" s="7" t="n"/>
      <c r="F32" s="7" t="n"/>
      <c r="G32" s="7" t="n"/>
    </row>
    <row r="33">
      <c r="A33" s="10" t="n">
        <v>30</v>
      </c>
      <c r="B33" s="7" t="n"/>
      <c r="C33" s="7" t="n"/>
      <c r="D33" s="8" t="n"/>
      <c r="E33" s="7" t="n"/>
      <c r="F33" s="7" t="n"/>
      <c r="G33" s="7" t="n"/>
    </row>
    <row r="34">
      <c r="A34" s="10" t="n">
        <v>31</v>
      </c>
      <c r="B34" s="7" t="n"/>
      <c r="C34" s="7" t="n"/>
      <c r="D34" s="8" t="n"/>
      <c r="E34" s="7" t="n"/>
      <c r="F34" s="7" t="n"/>
      <c r="G34" s="7" t="n"/>
    </row>
    <row r="35">
      <c r="A35" s="10" t="n">
        <v>32</v>
      </c>
      <c r="B35" s="7" t="n"/>
      <c r="C35" s="7" t="n"/>
      <c r="D35" s="8" t="n"/>
      <c r="E35" s="7" t="n"/>
      <c r="F35" s="7" t="n"/>
      <c r="G35" s="7" t="n"/>
    </row>
    <row r="36">
      <c r="A36" s="10" t="n">
        <v>33</v>
      </c>
      <c r="B36" s="7" t="n"/>
      <c r="C36" s="7" t="n"/>
      <c r="D36" s="8" t="n"/>
      <c r="E36" s="7" t="n"/>
      <c r="F36" s="7" t="n"/>
      <c r="G36" s="7" t="n"/>
    </row>
    <row r="37">
      <c r="A37" s="10" t="n">
        <v>34</v>
      </c>
      <c r="B37" s="7" t="n"/>
      <c r="C37" s="7" t="n"/>
      <c r="D37" s="8" t="n"/>
      <c r="E37" s="7" t="n"/>
      <c r="F37" s="7" t="n"/>
      <c r="G37" s="7" t="n"/>
    </row>
    <row r="38">
      <c r="A38" s="10" t="n">
        <v>35</v>
      </c>
      <c r="B38" s="7" t="n"/>
      <c r="C38" s="7" t="n"/>
      <c r="D38" s="8" t="n"/>
      <c r="E38" s="7" t="n"/>
      <c r="F38" s="7" t="n"/>
      <c r="G38" s="7" t="n"/>
    </row>
    <row r="39">
      <c r="A39" s="10" t="n">
        <v>36</v>
      </c>
      <c r="B39" s="7" t="n"/>
      <c r="C39" s="7" t="n"/>
      <c r="D39" s="8" t="n"/>
      <c r="E39" s="7" t="n"/>
      <c r="F39" s="7" t="n"/>
      <c r="G39" s="7" t="n"/>
    </row>
    <row r="40">
      <c r="A40" s="10" t="n">
        <v>37</v>
      </c>
      <c r="B40" s="7" t="n"/>
      <c r="C40" s="7" t="n"/>
      <c r="D40" s="8" t="n"/>
      <c r="E40" s="7" t="n"/>
      <c r="F40" s="7" t="n"/>
      <c r="G40" s="7" t="n"/>
    </row>
    <row r="41">
      <c r="A41" s="10" t="n">
        <v>38</v>
      </c>
      <c r="B41" s="7" t="n"/>
      <c r="C41" s="7" t="n"/>
      <c r="D41" s="8" t="n"/>
      <c r="E41" s="7" t="n"/>
      <c r="F41" s="7" t="n"/>
      <c r="G41" s="7" t="n"/>
    </row>
    <row r="42">
      <c r="A42" s="10" t="n">
        <v>39</v>
      </c>
      <c r="B42" s="7" t="n"/>
      <c r="C42" s="7" t="n"/>
      <c r="D42" s="8" t="n"/>
      <c r="E42" s="7" t="n"/>
      <c r="F42" s="7" t="n"/>
      <c r="G42" s="7" t="n"/>
    </row>
    <row r="43">
      <c r="A43" s="10" t="n">
        <v>40</v>
      </c>
      <c r="B43" s="7" t="n"/>
      <c r="C43" s="7" t="n"/>
      <c r="D43" s="8" t="n"/>
      <c r="E43" s="7" t="n"/>
      <c r="F43" s="7" t="n"/>
      <c r="G43" s="7" t="n"/>
    </row>
    <row r="44">
      <c r="A44" s="10" t="n">
        <v>41</v>
      </c>
      <c r="B44" s="7" t="n"/>
      <c r="C44" s="7" t="n"/>
      <c r="D44" s="8" t="n"/>
      <c r="E44" s="7" t="n"/>
      <c r="F44" s="7" t="n"/>
      <c r="G44" s="7" t="n"/>
    </row>
    <row r="45">
      <c r="A45" s="10" t="n">
        <v>42</v>
      </c>
      <c r="B45" s="7" t="n"/>
      <c r="C45" s="7" t="n"/>
      <c r="D45" s="8" t="n"/>
      <c r="E45" s="7" t="n"/>
      <c r="F45" s="7" t="n"/>
      <c r="G45" s="7" t="n"/>
    </row>
    <row r="46">
      <c r="A46" s="10" t="n">
        <v>43</v>
      </c>
      <c r="B46" s="7" t="n"/>
      <c r="C46" s="7" t="n"/>
      <c r="D46" s="8" t="n"/>
      <c r="E46" s="7" t="n"/>
      <c r="F46" s="7" t="n"/>
      <c r="G46" s="7" t="n"/>
    </row>
    <row r="47">
      <c r="A47" s="10" t="n">
        <v>44</v>
      </c>
      <c r="B47" s="7" t="n"/>
      <c r="C47" s="7" t="n"/>
      <c r="D47" s="8" t="n"/>
      <c r="E47" s="7" t="n"/>
      <c r="F47" s="7" t="n"/>
      <c r="G47" s="7" t="n"/>
    </row>
    <row r="48">
      <c r="A48" s="10" t="n">
        <v>45</v>
      </c>
      <c r="B48" s="7" t="n"/>
      <c r="C48" s="7" t="n"/>
      <c r="D48" s="8" t="n"/>
      <c r="E48" s="7" t="n"/>
      <c r="F48" s="7" t="n"/>
      <c r="G48" s="7" t="n"/>
    </row>
    <row r="49">
      <c r="A49" s="10" t="n">
        <v>46</v>
      </c>
      <c r="B49" s="7" t="n"/>
      <c r="C49" s="7" t="n"/>
      <c r="D49" s="8" t="n"/>
      <c r="E49" s="7" t="n"/>
      <c r="F49" s="7" t="n"/>
      <c r="G49" s="7" t="n"/>
    </row>
    <row r="50">
      <c r="A50" s="10" t="n">
        <v>47</v>
      </c>
      <c r="B50" s="7" t="n"/>
      <c r="C50" s="7" t="n"/>
      <c r="D50" s="8" t="n"/>
      <c r="E50" s="7" t="n"/>
      <c r="F50" s="7" t="n"/>
      <c r="G50" s="7" t="n"/>
    </row>
    <row r="51">
      <c r="A51" s="10" t="n">
        <v>48</v>
      </c>
      <c r="B51" s="7" t="n"/>
      <c r="C51" s="7" t="n"/>
      <c r="D51" s="8" t="n"/>
      <c r="E51" s="7" t="n"/>
      <c r="F51" s="7" t="n"/>
      <c r="G51" s="7" t="n"/>
    </row>
    <row r="52">
      <c r="A52" s="10" t="n">
        <v>49</v>
      </c>
      <c r="B52" s="7" t="n"/>
      <c r="C52" s="7" t="n"/>
      <c r="D52" s="8" t="n"/>
      <c r="E52" s="7" t="n"/>
      <c r="F52" s="7" t="n"/>
      <c r="G52" s="7" t="n"/>
    </row>
    <row r="53">
      <c r="A53" s="10" t="n">
        <v>50</v>
      </c>
      <c r="B53" s="7" t="n"/>
      <c r="C53" s="7" t="n"/>
      <c r="D53" s="8" t="n"/>
      <c r="E53" s="7" t="n"/>
      <c r="F53" s="7" t="n"/>
      <c r="G53" s="7" t="n"/>
    </row>
    <row r="54">
      <c r="A54" s="10" t="n">
        <v>51</v>
      </c>
      <c r="B54" s="7" t="n"/>
      <c r="C54" s="7" t="n"/>
      <c r="D54" s="8" t="n"/>
      <c r="E54" s="7" t="n"/>
      <c r="F54" s="7" t="n"/>
      <c r="G54" s="7" t="n"/>
    </row>
    <row r="55">
      <c r="A55" s="10" t="n">
        <v>52</v>
      </c>
      <c r="B55" s="7" t="n"/>
      <c r="C55" s="7" t="n"/>
      <c r="D55" s="8" t="n"/>
      <c r="E55" s="7" t="n"/>
      <c r="F55" s="7" t="n"/>
      <c r="G55" s="7" t="n"/>
    </row>
    <row r="56">
      <c r="A56" s="10" t="n">
        <v>53</v>
      </c>
      <c r="B56" s="7" t="n"/>
      <c r="C56" s="7" t="n"/>
      <c r="D56" s="8" t="n"/>
      <c r="E56" s="7" t="n"/>
      <c r="F56" s="7" t="n"/>
      <c r="G56" s="7" t="n"/>
    </row>
    <row r="57">
      <c r="A57" s="10" t="n">
        <v>54</v>
      </c>
      <c r="B57" s="7" t="n"/>
      <c r="C57" s="7" t="n"/>
      <c r="D57" s="8" t="n"/>
      <c r="E57" s="7" t="n"/>
      <c r="F57" s="7" t="n"/>
      <c r="G57" s="7" t="n"/>
    </row>
    <row r="58">
      <c r="A58" s="10" t="n">
        <v>55</v>
      </c>
      <c r="B58" s="7" t="n"/>
      <c r="C58" s="7" t="n"/>
      <c r="D58" s="8" t="n"/>
      <c r="E58" s="7" t="n"/>
      <c r="F58" s="7" t="n"/>
      <c r="G58" s="7" t="n"/>
    </row>
    <row r="59">
      <c r="A59" s="10" t="n">
        <v>56</v>
      </c>
      <c r="B59" s="7" t="n"/>
      <c r="C59" s="7" t="n"/>
      <c r="D59" s="8" t="n"/>
      <c r="E59" s="7" t="n"/>
      <c r="F59" s="7" t="n"/>
      <c r="G59" s="7" t="n"/>
    </row>
    <row r="60">
      <c r="A60" s="10" t="n">
        <v>57</v>
      </c>
      <c r="B60" s="7" t="n"/>
      <c r="C60" s="7" t="n"/>
      <c r="D60" s="8" t="n"/>
      <c r="E60" s="7" t="n"/>
      <c r="F60" s="7" t="n"/>
      <c r="G60" s="7" t="n"/>
    </row>
    <row r="61">
      <c r="A61" s="10" t="n">
        <v>58</v>
      </c>
      <c r="B61" s="7" t="n"/>
      <c r="C61" s="7" t="n"/>
      <c r="D61" s="8" t="n"/>
      <c r="E61" s="7" t="n"/>
      <c r="F61" s="7" t="n"/>
      <c r="G61" s="7" t="n"/>
    </row>
    <row r="62">
      <c r="A62" s="10" t="n">
        <v>59</v>
      </c>
      <c r="B62" s="7" t="n"/>
      <c r="C62" s="7" t="n"/>
      <c r="D62" s="8" t="n"/>
      <c r="E62" s="7" t="n"/>
      <c r="F62" s="7" t="n"/>
      <c r="G62" s="7" t="n"/>
    </row>
    <row r="63">
      <c r="A63" s="10" t="n">
        <v>60</v>
      </c>
      <c r="B63" s="7" t="n"/>
      <c r="C63" s="7" t="n"/>
      <c r="D63" s="8" t="n"/>
      <c r="E63" s="7" t="n"/>
      <c r="F63" s="7" t="n"/>
      <c r="G63" s="7" t="n"/>
    </row>
    <row r="64">
      <c r="A64" s="10" t="n">
        <v>61</v>
      </c>
      <c r="B64" s="7" t="n"/>
      <c r="C64" s="7" t="n"/>
      <c r="D64" s="8" t="n"/>
      <c r="E64" s="7" t="n"/>
      <c r="F64" s="7" t="n"/>
      <c r="G64" s="7" t="n"/>
    </row>
    <row r="65">
      <c r="A65" s="10" t="n">
        <v>62</v>
      </c>
      <c r="B65" s="7" t="n"/>
      <c r="C65" s="7" t="n"/>
      <c r="D65" s="8" t="n"/>
      <c r="E65" s="7" t="n"/>
      <c r="F65" s="7" t="n"/>
      <c r="G65" s="7" t="n"/>
    </row>
    <row r="66">
      <c r="A66" s="10" t="n">
        <v>63</v>
      </c>
      <c r="B66" s="7" t="n"/>
      <c r="C66" s="7" t="n"/>
      <c r="D66" s="8" t="n"/>
      <c r="E66" s="7" t="n"/>
      <c r="F66" s="7" t="n"/>
      <c r="G66" s="7" t="n"/>
    </row>
    <row r="67">
      <c r="A67" s="10" t="n">
        <v>64</v>
      </c>
      <c r="B67" s="7" t="n"/>
      <c r="C67" s="7" t="n"/>
      <c r="D67" s="8" t="n"/>
      <c r="E67" s="7" t="n"/>
      <c r="F67" s="7" t="n"/>
      <c r="G67" s="7" t="n"/>
    </row>
    <row r="68">
      <c r="A68" s="10" t="n">
        <v>65</v>
      </c>
      <c r="B68" s="7" t="n"/>
      <c r="C68" s="7" t="n"/>
      <c r="D68" s="8" t="n"/>
      <c r="E68" s="7" t="n"/>
      <c r="F68" s="7" t="n"/>
      <c r="G68" s="7" t="n"/>
    </row>
    <row r="69">
      <c r="A69" s="10" t="n">
        <v>66</v>
      </c>
      <c r="B69" s="7" t="n"/>
      <c r="C69" s="7" t="n"/>
      <c r="D69" s="8" t="n"/>
      <c r="E69" s="7" t="n"/>
      <c r="F69" s="7" t="n"/>
      <c r="G69" s="7" t="n"/>
    </row>
    <row r="70">
      <c r="A70" s="10" t="n">
        <v>67</v>
      </c>
      <c r="B70" s="7" t="n"/>
      <c r="C70" s="7" t="n"/>
      <c r="D70" s="8" t="n"/>
      <c r="E70" s="7" t="n"/>
      <c r="F70" s="7" t="n"/>
      <c r="G70" s="7" t="n"/>
    </row>
    <row r="71">
      <c r="A71" s="10" t="n">
        <v>68</v>
      </c>
      <c r="B71" s="7" t="n"/>
      <c r="C71" s="7" t="n"/>
      <c r="D71" s="8" t="n"/>
      <c r="E71" s="7" t="n"/>
      <c r="F71" s="7" t="n"/>
      <c r="G71" s="7" t="n"/>
    </row>
    <row r="72">
      <c r="A72" s="10" t="n">
        <v>69</v>
      </c>
      <c r="B72" s="7" t="n"/>
      <c r="C72" s="7" t="n"/>
      <c r="D72" s="8" t="n"/>
      <c r="E72" s="7" t="n"/>
      <c r="F72" s="7" t="n"/>
      <c r="G72" s="7" t="n"/>
    </row>
    <row r="73">
      <c r="A73" s="10" t="n">
        <v>70</v>
      </c>
      <c r="B73" s="7" t="n"/>
      <c r="C73" s="7" t="n"/>
      <c r="D73" s="8" t="n"/>
      <c r="E73" s="7" t="n"/>
      <c r="F73" s="7" t="n"/>
      <c r="G73" s="7" t="n"/>
    </row>
    <row r="74">
      <c r="A74" s="10" t="n">
        <v>71</v>
      </c>
      <c r="B74" s="7" t="n"/>
      <c r="C74" s="7" t="n"/>
      <c r="D74" s="8" t="n"/>
      <c r="E74" s="7" t="n"/>
      <c r="F74" s="7" t="n"/>
      <c r="G74" s="7" t="n"/>
    </row>
    <row r="75">
      <c r="A75" s="10" t="n">
        <v>72</v>
      </c>
      <c r="B75" s="7" t="n"/>
      <c r="C75" s="7" t="n"/>
      <c r="D75" s="8" t="n"/>
      <c r="E75" s="7" t="n"/>
      <c r="F75" s="7" t="n"/>
      <c r="G75" s="7" t="n"/>
    </row>
    <row r="76">
      <c r="A76" s="10" t="n">
        <v>73</v>
      </c>
      <c r="B76" s="7" t="n"/>
      <c r="C76" s="7" t="n"/>
      <c r="D76" s="8" t="n"/>
      <c r="E76" s="7" t="n"/>
      <c r="F76" s="7" t="n"/>
      <c r="G76" s="7" t="n"/>
    </row>
    <row r="77">
      <c r="A77" s="10" t="n">
        <v>74</v>
      </c>
      <c r="B77" s="7" t="n"/>
      <c r="C77" s="7" t="n"/>
      <c r="D77" s="8" t="n"/>
      <c r="E77" s="7" t="n"/>
      <c r="F77" s="7" t="n"/>
      <c r="G77" s="7" t="n"/>
    </row>
    <row r="78">
      <c r="A78" s="10" t="n">
        <v>75</v>
      </c>
      <c r="B78" s="7" t="n"/>
      <c r="C78" s="7" t="n"/>
      <c r="D78" s="8" t="n"/>
      <c r="E78" s="7" t="n"/>
      <c r="F78" s="7" t="n"/>
      <c r="G78" s="7" t="n"/>
    </row>
    <row r="79">
      <c r="A79" s="10" t="n">
        <v>76</v>
      </c>
      <c r="B79" s="7" t="n"/>
      <c r="C79" s="7" t="n"/>
      <c r="D79" s="8" t="n"/>
      <c r="E79" s="7" t="n"/>
      <c r="F79" s="7" t="n"/>
      <c r="G79" s="7" t="n"/>
    </row>
    <row r="80">
      <c r="A80" s="10" t="n">
        <v>77</v>
      </c>
      <c r="B80" s="7" t="n"/>
      <c r="C80" s="7" t="n"/>
      <c r="D80" s="8" t="n"/>
      <c r="E80" s="7" t="n"/>
      <c r="F80" s="7" t="n"/>
      <c r="G80" s="7" t="n"/>
    </row>
    <row r="81">
      <c r="A81" s="10" t="n">
        <v>78</v>
      </c>
      <c r="B81" s="7" t="n"/>
      <c r="C81" s="7" t="n"/>
      <c r="D81" s="8" t="n"/>
      <c r="E81" s="7" t="n"/>
      <c r="F81" s="7" t="n"/>
      <c r="G81" s="7" t="n"/>
    </row>
    <row r="82">
      <c r="A82" s="10" t="n">
        <v>79</v>
      </c>
      <c r="B82" s="7" t="n"/>
      <c r="C82" s="7" t="n"/>
      <c r="D82" s="8" t="n"/>
      <c r="E82" s="7" t="n"/>
      <c r="F82" s="7" t="n"/>
      <c r="G82" s="7" t="n"/>
    </row>
    <row r="83">
      <c r="A83" s="10" t="n">
        <v>80</v>
      </c>
      <c r="B83" s="7" t="n"/>
      <c r="C83" s="7" t="n"/>
      <c r="D83" s="8" t="n"/>
      <c r="E83" s="7" t="n"/>
      <c r="F83" s="7" t="n"/>
      <c r="G83" s="7" t="n"/>
    </row>
    <row r="84">
      <c r="A84" s="10" t="n">
        <v>81</v>
      </c>
      <c r="B84" s="7" t="n"/>
      <c r="C84" s="7" t="n"/>
      <c r="D84" s="8" t="n"/>
      <c r="E84" s="7" t="n"/>
      <c r="F84" s="7" t="n"/>
      <c r="G84" s="7" t="n"/>
    </row>
    <row r="85">
      <c r="A85" s="10" t="n">
        <v>82</v>
      </c>
      <c r="B85" s="7" t="n"/>
      <c r="C85" s="7" t="n"/>
      <c r="D85" s="8" t="n"/>
      <c r="E85" s="7" t="n"/>
      <c r="F85" s="7" t="n"/>
      <c r="G85" s="7" t="n"/>
    </row>
    <row r="86">
      <c r="A86" s="10" t="n">
        <v>83</v>
      </c>
      <c r="B86" s="7" t="n"/>
      <c r="C86" s="7" t="n"/>
      <c r="D86" s="8" t="n"/>
      <c r="E86" s="7" t="n"/>
      <c r="F86" s="7" t="n"/>
      <c r="G86" s="7" t="n"/>
    </row>
    <row r="87">
      <c r="A87" s="10" t="n">
        <v>84</v>
      </c>
      <c r="B87" s="7" t="n"/>
      <c r="C87" s="7" t="n"/>
      <c r="D87" s="8" t="n"/>
      <c r="E87" s="7" t="n"/>
      <c r="F87" s="7" t="n"/>
      <c r="G87" s="7" t="n"/>
    </row>
    <row r="88">
      <c r="A88" s="10" t="n">
        <v>85</v>
      </c>
      <c r="B88" s="7" t="n"/>
      <c r="C88" s="7" t="n"/>
      <c r="D88" s="8" t="n"/>
      <c r="E88" s="7" t="n"/>
      <c r="F88" s="7" t="n"/>
      <c r="G88" s="7" t="n"/>
    </row>
    <row r="89">
      <c r="A89" s="10" t="n">
        <v>86</v>
      </c>
      <c r="B89" s="7" t="n"/>
      <c r="C89" s="7" t="n"/>
      <c r="D89" s="8" t="n"/>
      <c r="E89" s="7" t="n"/>
      <c r="F89" s="7" t="n"/>
      <c r="G89" s="7" t="n"/>
    </row>
    <row r="90">
      <c r="A90" s="10" t="n">
        <v>87</v>
      </c>
      <c r="B90" s="7" t="n"/>
      <c r="C90" s="7" t="n"/>
      <c r="D90" s="8" t="n"/>
      <c r="E90" s="7" t="n"/>
      <c r="F90" s="7" t="n"/>
      <c r="G90" s="7" t="n"/>
    </row>
    <row r="91">
      <c r="A91" s="10" t="n">
        <v>88</v>
      </c>
      <c r="B91" s="7" t="n"/>
      <c r="C91" s="7" t="n"/>
      <c r="D91" s="8" t="n"/>
      <c r="E91" s="7" t="n"/>
      <c r="F91" s="7" t="n"/>
      <c r="G91" s="7" t="n"/>
    </row>
    <row r="92">
      <c r="A92" s="10" t="n">
        <v>89</v>
      </c>
      <c r="B92" s="7" t="n"/>
      <c r="C92" s="7" t="n"/>
      <c r="D92" s="8" t="n"/>
      <c r="E92" s="7" t="n"/>
      <c r="F92" s="7" t="n"/>
      <c r="G92" s="7" t="n"/>
    </row>
    <row r="93">
      <c r="A93" s="10" t="n">
        <v>90</v>
      </c>
      <c r="B93" s="7" t="n"/>
      <c r="C93" s="7" t="n"/>
      <c r="D93" s="8" t="n"/>
      <c r="E93" s="7" t="n"/>
      <c r="F93" s="7" t="n"/>
      <c r="G93" s="7" t="n"/>
    </row>
    <row r="94">
      <c r="A94" s="10" t="n">
        <v>91</v>
      </c>
      <c r="B94" s="7" t="n"/>
      <c r="C94" s="7" t="n"/>
      <c r="D94" s="8" t="n"/>
      <c r="E94" s="7" t="n"/>
      <c r="F94" s="7" t="n"/>
      <c r="G94" s="7" t="n"/>
    </row>
    <row r="95">
      <c r="A95" s="10" t="n">
        <v>92</v>
      </c>
      <c r="B95" s="7" t="n"/>
      <c r="C95" s="7" t="n"/>
      <c r="D95" s="8" t="n"/>
      <c r="E95" s="7" t="n"/>
      <c r="F95" s="7" t="n"/>
      <c r="G95" s="7" t="n"/>
    </row>
    <row r="96">
      <c r="A96" s="10" t="n">
        <v>93</v>
      </c>
      <c r="B96" s="7" t="n"/>
      <c r="C96" s="7" t="n"/>
      <c r="D96" s="8" t="n"/>
      <c r="E96" s="7" t="n"/>
      <c r="F96" s="7" t="n"/>
      <c r="G96" s="7" t="n"/>
    </row>
    <row r="97">
      <c r="A97" s="10" t="n">
        <v>94</v>
      </c>
      <c r="B97" s="7" t="n"/>
      <c r="C97" s="7" t="n"/>
      <c r="D97" s="8" t="n"/>
      <c r="E97" s="7" t="n"/>
      <c r="F97" s="7" t="n"/>
      <c r="G97" s="7" t="n"/>
    </row>
    <row r="98">
      <c r="A98" s="10" t="n">
        <v>95</v>
      </c>
      <c r="B98" s="7" t="n"/>
      <c r="C98" s="7" t="n"/>
      <c r="D98" s="8" t="n"/>
      <c r="E98" s="7" t="n"/>
      <c r="F98" s="7" t="n"/>
      <c r="G98" s="7" t="n"/>
    </row>
    <row r="99">
      <c r="A99" s="10" t="n">
        <v>96</v>
      </c>
      <c r="B99" s="7" t="n"/>
      <c r="C99" s="7" t="n"/>
      <c r="D99" s="8" t="n"/>
      <c r="E99" s="7" t="n"/>
      <c r="F99" s="7" t="n"/>
      <c r="G99" s="7" t="n"/>
    </row>
    <row r="100">
      <c r="A100" s="10" t="n">
        <v>97</v>
      </c>
      <c r="B100" s="7" t="n"/>
      <c r="C100" s="7" t="n"/>
      <c r="D100" s="8" t="n"/>
      <c r="E100" s="7" t="n"/>
      <c r="F100" s="7" t="n"/>
      <c r="G100" s="7" t="n"/>
    </row>
    <row r="101">
      <c r="A101" s="10" t="n">
        <v>98</v>
      </c>
      <c r="B101" s="7" t="n"/>
      <c r="C101" s="7" t="n"/>
      <c r="D101" s="8" t="n"/>
      <c r="E101" s="7" t="n"/>
      <c r="F101" s="7" t="n"/>
      <c r="G101" s="7" t="n"/>
    </row>
    <row r="102">
      <c r="A102" s="10" t="n">
        <v>99</v>
      </c>
      <c r="B102" s="7" t="n"/>
      <c r="C102" s="7" t="n"/>
      <c r="D102" s="8" t="n"/>
      <c r="E102" s="7" t="n"/>
      <c r="F102" s="7" t="n"/>
      <c r="G102" s="7" t="n"/>
    </row>
    <row r="103">
      <c r="A103" s="10" t="n">
        <v>100</v>
      </c>
      <c r="B103" s="7" t="n"/>
      <c r="C103" s="7" t="n"/>
      <c r="D103" s="8" t="n"/>
      <c r="E103" s="7" t="n"/>
      <c r="F103" s="7" t="n"/>
      <c r="G103" s="7" t="n"/>
    </row>
    <row r="104">
      <c r="A104" s="10" t="n">
        <v>101</v>
      </c>
      <c r="B104" s="7" t="n"/>
      <c r="C104" s="7" t="n"/>
      <c r="D104" s="8" t="n"/>
      <c r="E104" s="7" t="n"/>
      <c r="F104" s="7" t="n"/>
      <c r="G104" s="7" t="n"/>
    </row>
    <row r="105">
      <c r="A105" s="10" t="n">
        <v>102</v>
      </c>
      <c r="B105" s="7" t="n"/>
      <c r="C105" s="7" t="n"/>
      <c r="D105" s="8" t="n"/>
      <c r="E105" s="7" t="n"/>
      <c r="F105" s="7" t="n"/>
      <c r="G105" s="7" t="n"/>
    </row>
    <row r="106">
      <c r="A106" s="10" t="n">
        <v>103</v>
      </c>
      <c r="B106" s="7" t="n"/>
      <c r="C106" s="7" t="n"/>
      <c r="D106" s="8" t="n"/>
      <c r="E106" s="7" t="n"/>
      <c r="F106" s="7" t="n"/>
      <c r="G106" s="7" t="n"/>
    </row>
    <row r="107">
      <c r="A107" s="10" t="n">
        <v>104</v>
      </c>
      <c r="B107" s="7" t="n"/>
      <c r="C107" s="7" t="n"/>
      <c r="D107" s="8" t="n"/>
      <c r="E107" s="7" t="n"/>
      <c r="F107" s="7" t="n"/>
      <c r="G107" s="7" t="n"/>
    </row>
    <row r="108">
      <c r="A108" s="10" t="n">
        <v>105</v>
      </c>
      <c r="B108" s="7" t="n"/>
      <c r="C108" s="7" t="n"/>
      <c r="D108" s="8" t="n"/>
      <c r="E108" s="7" t="n"/>
      <c r="F108" s="7" t="n"/>
      <c r="G108" s="7" t="n"/>
    </row>
    <row r="109">
      <c r="A109" s="10" t="n">
        <v>106</v>
      </c>
      <c r="B109" s="7" t="n"/>
      <c r="C109" s="7" t="n"/>
      <c r="D109" s="8" t="n"/>
      <c r="E109" s="7" t="n"/>
      <c r="F109" s="7" t="n"/>
      <c r="G109" s="7" t="n"/>
    </row>
    <row r="110">
      <c r="A110" s="10" t="n">
        <v>107</v>
      </c>
      <c r="B110" s="7" t="n"/>
      <c r="C110" s="7" t="n"/>
      <c r="D110" s="8" t="n"/>
      <c r="E110" s="7" t="n"/>
      <c r="F110" s="7" t="n"/>
      <c r="G110" s="7" t="n"/>
    </row>
    <row r="111">
      <c r="A111" s="10" t="n">
        <v>108</v>
      </c>
      <c r="B111" s="7" t="n"/>
      <c r="C111" s="7" t="n"/>
      <c r="D111" s="8" t="n"/>
      <c r="E111" s="7" t="n"/>
      <c r="F111" s="7" t="n"/>
      <c r="G111" s="7" t="n"/>
    </row>
    <row r="112">
      <c r="A112" s="10" t="n">
        <v>109</v>
      </c>
      <c r="B112" s="7" t="n"/>
      <c r="C112" s="7" t="n"/>
      <c r="D112" s="8" t="n"/>
      <c r="E112" s="7" t="n"/>
      <c r="F112" s="7" t="n"/>
      <c r="G112" s="7" t="n"/>
    </row>
    <row r="113">
      <c r="A113" s="10" t="n">
        <v>110</v>
      </c>
      <c r="B113" s="7" t="n"/>
      <c r="C113" s="7" t="n"/>
      <c r="D113" s="8" t="n"/>
      <c r="E113" s="7" t="n"/>
      <c r="F113" s="7" t="n"/>
      <c r="G113" s="7" t="n"/>
    </row>
    <row r="114">
      <c r="A114" s="10" t="n">
        <v>111</v>
      </c>
      <c r="B114" s="7" t="n"/>
      <c r="C114" s="7" t="n"/>
      <c r="D114" s="8" t="n"/>
      <c r="E114" s="7" t="n"/>
      <c r="F114" s="7" t="n"/>
      <c r="G114" s="7" t="n"/>
    </row>
    <row r="115">
      <c r="A115" s="10" t="n">
        <v>112</v>
      </c>
      <c r="B115" s="7" t="n"/>
      <c r="C115" s="7" t="n"/>
      <c r="D115" s="8" t="n"/>
      <c r="E115" s="7" t="n"/>
      <c r="F115" s="7" t="n"/>
      <c r="G115" s="7" t="n"/>
    </row>
    <row r="116">
      <c r="A116" s="10" t="n">
        <v>113</v>
      </c>
      <c r="B116" s="7" t="n"/>
      <c r="C116" s="7" t="n"/>
      <c r="D116" s="8" t="n"/>
      <c r="E116" s="7" t="n"/>
      <c r="F116" s="7" t="n"/>
      <c r="G116" s="7" t="n"/>
    </row>
    <row r="117">
      <c r="A117" s="10" t="n">
        <v>114</v>
      </c>
      <c r="B117" s="7" t="n"/>
      <c r="C117" s="7" t="n"/>
      <c r="D117" s="8" t="n"/>
      <c r="E117" s="7" t="n"/>
      <c r="F117" s="7" t="n"/>
      <c r="G117" s="7" t="n"/>
    </row>
    <row r="118">
      <c r="A118" s="10" t="n">
        <v>115</v>
      </c>
      <c r="B118" s="7" t="n"/>
      <c r="C118" s="7" t="n"/>
      <c r="D118" s="8" t="n"/>
      <c r="E118" s="7" t="n"/>
      <c r="F118" s="7" t="n"/>
      <c r="G118" s="7" t="n"/>
    </row>
    <row r="119">
      <c r="A119" s="10" t="n">
        <v>116</v>
      </c>
      <c r="B119" s="7" t="n"/>
      <c r="C119" s="7" t="n"/>
      <c r="D119" s="8" t="n"/>
      <c r="E119" s="7" t="n"/>
      <c r="F119" s="7" t="n"/>
      <c r="G119" s="7" t="n"/>
    </row>
    <row r="120">
      <c r="A120" s="10" t="n">
        <v>117</v>
      </c>
      <c r="B120" s="7" t="n"/>
      <c r="C120" s="7" t="n"/>
      <c r="D120" s="8" t="n"/>
      <c r="E120" s="7" t="n"/>
      <c r="F120" s="7" t="n"/>
      <c r="G120" s="7" t="n"/>
    </row>
    <row r="121">
      <c r="A121" s="10" t="n">
        <v>118</v>
      </c>
      <c r="B121" s="7" t="n"/>
      <c r="C121" s="7" t="n"/>
      <c r="D121" s="8" t="n"/>
      <c r="E121" s="7" t="n"/>
      <c r="F121" s="7" t="n"/>
      <c r="G121" s="7" t="n"/>
    </row>
    <row r="122">
      <c r="A122" s="10" t="n">
        <v>119</v>
      </c>
      <c r="B122" s="7" t="n"/>
      <c r="C122" s="7" t="n"/>
      <c r="D122" s="8" t="n"/>
      <c r="E122" s="7" t="n"/>
      <c r="F122" s="7" t="n"/>
      <c r="G122" s="7" t="n"/>
    </row>
    <row r="123">
      <c r="A123" s="10" t="n">
        <v>120</v>
      </c>
      <c r="B123" s="7" t="n"/>
      <c r="C123" s="7" t="n"/>
      <c r="D123" s="8" t="n"/>
      <c r="E123" s="7" t="n"/>
      <c r="F123" s="7" t="n"/>
      <c r="G123" s="7" t="n"/>
    </row>
    <row r="124">
      <c r="A124" s="10" t="n">
        <v>121</v>
      </c>
      <c r="B124" s="7" t="n"/>
      <c r="C124" s="7" t="n"/>
      <c r="D124" s="8" t="n"/>
      <c r="E124" s="7" t="n"/>
      <c r="F124" s="7" t="n"/>
      <c r="G124" s="7" t="n"/>
    </row>
    <row r="125">
      <c r="A125" s="10" t="n">
        <v>122</v>
      </c>
      <c r="B125" s="7" t="n"/>
      <c r="C125" s="7" t="n"/>
      <c r="D125" s="8" t="n"/>
      <c r="E125" s="7" t="n"/>
      <c r="F125" s="7" t="n"/>
      <c r="G125" s="7" t="n"/>
    </row>
    <row r="126">
      <c r="A126" s="10" t="n">
        <v>123</v>
      </c>
      <c r="B126" s="7" t="n"/>
      <c r="C126" s="7" t="n"/>
      <c r="D126" s="8" t="n"/>
      <c r="E126" s="7" t="n"/>
      <c r="F126" s="7" t="n"/>
      <c r="G126" s="7" t="n"/>
    </row>
    <row r="127">
      <c r="A127" s="10" t="n">
        <v>124</v>
      </c>
      <c r="B127" s="7" t="n"/>
      <c r="C127" s="7" t="n"/>
      <c r="D127" s="8" t="n"/>
      <c r="E127" s="7" t="n"/>
      <c r="F127" s="7" t="n"/>
      <c r="G127" s="7" t="n"/>
    </row>
    <row r="128">
      <c r="A128" s="10" t="n">
        <v>125</v>
      </c>
      <c r="B128" s="7" t="n"/>
      <c r="C128" s="7" t="n"/>
      <c r="D128" s="8" t="n"/>
      <c r="E128" s="7" t="n"/>
      <c r="F128" s="7" t="n"/>
      <c r="G128" s="7" t="n"/>
    </row>
    <row r="129">
      <c r="A129" s="10" t="n">
        <v>126</v>
      </c>
      <c r="B129" s="7" t="n"/>
      <c r="C129" s="7" t="n"/>
      <c r="D129" s="8" t="n"/>
      <c r="E129" s="7" t="n"/>
      <c r="F129" s="7" t="n"/>
      <c r="G129" s="7" t="n"/>
    </row>
    <row r="130">
      <c r="A130" s="10" t="n">
        <v>127</v>
      </c>
      <c r="B130" s="7" t="n"/>
      <c r="C130" s="7" t="n"/>
      <c r="D130" s="8" t="n"/>
      <c r="E130" s="7" t="n"/>
      <c r="F130" s="7" t="n"/>
      <c r="G130" s="7" t="n"/>
    </row>
    <row r="131">
      <c r="A131" s="10" t="n">
        <v>128</v>
      </c>
      <c r="B131" s="7" t="n"/>
      <c r="C131" s="7" t="n"/>
      <c r="D131" s="8" t="n"/>
      <c r="E131" s="7" t="n"/>
      <c r="F131" s="7" t="n"/>
      <c r="G131" s="7" t="n"/>
    </row>
    <row r="132">
      <c r="A132" s="10" t="n">
        <v>129</v>
      </c>
      <c r="B132" s="7" t="n"/>
      <c r="C132" s="7" t="n"/>
      <c r="D132" s="8" t="n"/>
      <c r="E132" s="7" t="n"/>
      <c r="F132" s="7" t="n"/>
      <c r="G132" s="7" t="n"/>
    </row>
    <row r="133">
      <c r="A133" s="10" t="n">
        <v>130</v>
      </c>
      <c r="B133" s="7" t="n"/>
      <c r="C133" s="7" t="n"/>
      <c r="D133" s="8" t="n"/>
      <c r="E133" s="7" t="n"/>
      <c r="F133" s="7" t="n"/>
      <c r="G133" s="7" t="n"/>
    </row>
    <row r="134">
      <c r="A134" s="10" t="n">
        <v>131</v>
      </c>
      <c r="B134" s="7" t="n"/>
      <c r="C134" s="7" t="n"/>
      <c r="D134" s="8" t="n"/>
      <c r="E134" s="7" t="n"/>
      <c r="F134" s="7" t="n"/>
      <c r="G134" s="7" t="n"/>
    </row>
    <row r="135">
      <c r="A135" s="10" t="n">
        <v>132</v>
      </c>
      <c r="B135" s="7" t="n"/>
      <c r="C135" s="7" t="n"/>
      <c r="D135" s="8" t="n"/>
      <c r="E135" s="7" t="n"/>
      <c r="F135" s="7" t="n"/>
      <c r="G135" s="7" t="n"/>
    </row>
    <row r="136">
      <c r="A136" s="10" t="n">
        <v>133</v>
      </c>
      <c r="B136" s="7" t="n"/>
      <c r="C136" s="7" t="n"/>
      <c r="D136" s="8" t="n"/>
      <c r="E136" s="7" t="n"/>
      <c r="F136" s="7" t="n"/>
      <c r="G136" s="7" t="n"/>
    </row>
    <row r="137">
      <c r="A137" s="10" t="n">
        <v>134</v>
      </c>
      <c r="B137" s="7" t="n"/>
      <c r="C137" s="7" t="n"/>
      <c r="D137" s="8" t="n"/>
      <c r="E137" s="7" t="n"/>
      <c r="F137" s="7" t="n"/>
      <c r="G137" s="7" t="n"/>
    </row>
    <row r="138">
      <c r="A138" s="10" t="n">
        <v>135</v>
      </c>
      <c r="B138" s="7" t="n"/>
      <c r="C138" s="7" t="n"/>
      <c r="D138" s="8" t="n"/>
      <c r="E138" s="7" t="n"/>
      <c r="F138" s="7" t="n"/>
      <c r="G138" s="7" t="n"/>
    </row>
    <row r="139">
      <c r="A139" s="10" t="n">
        <v>136</v>
      </c>
      <c r="B139" s="7" t="n"/>
      <c r="C139" s="7" t="n"/>
      <c r="D139" s="8" t="n"/>
      <c r="E139" s="7" t="n"/>
      <c r="F139" s="7" t="n"/>
      <c r="G139" s="7" t="n"/>
    </row>
    <row r="140">
      <c r="A140" s="10" t="n">
        <v>137</v>
      </c>
      <c r="B140" s="7" t="n"/>
      <c r="C140" s="7" t="n"/>
      <c r="D140" s="8" t="n"/>
      <c r="E140" s="7" t="n"/>
      <c r="F140" s="7" t="n"/>
      <c r="G140" s="7" t="n"/>
    </row>
    <row r="141">
      <c r="A141" s="10" t="n">
        <v>138</v>
      </c>
      <c r="B141" s="7" t="n"/>
      <c r="C141" s="7" t="n"/>
      <c r="D141" s="8" t="n"/>
      <c r="E141" s="7" t="n"/>
      <c r="F141" s="7" t="n"/>
      <c r="G141" s="7" t="n"/>
    </row>
    <row r="142">
      <c r="A142" s="10" t="n">
        <v>139</v>
      </c>
      <c r="B142" s="7" t="n"/>
      <c r="C142" s="7" t="n"/>
      <c r="D142" s="8" t="n"/>
      <c r="E142" s="7" t="n"/>
      <c r="F142" s="7" t="n"/>
      <c r="G142" s="7" t="n"/>
    </row>
    <row r="143">
      <c r="A143" s="10" t="n">
        <v>140</v>
      </c>
      <c r="B143" s="7" t="n"/>
      <c r="C143" s="7" t="n"/>
      <c r="D143" s="8" t="n"/>
      <c r="E143" s="7" t="n"/>
      <c r="F143" s="7" t="n"/>
      <c r="G143" s="7" t="n"/>
    </row>
    <row r="144">
      <c r="A144" s="10" t="n">
        <v>141</v>
      </c>
      <c r="B144" s="7" t="n"/>
      <c r="C144" s="7" t="n"/>
      <c r="D144" s="8" t="n"/>
      <c r="E144" s="7" t="n"/>
      <c r="F144" s="7" t="n"/>
      <c r="G144" s="7" t="n"/>
    </row>
    <row r="145">
      <c r="A145" s="10" t="n">
        <v>142</v>
      </c>
      <c r="B145" s="7" t="n"/>
      <c r="C145" s="7" t="n"/>
      <c r="D145" s="8" t="n"/>
      <c r="E145" s="7" t="n"/>
      <c r="F145" s="7" t="n"/>
      <c r="G145" s="7" t="n"/>
    </row>
    <row r="146">
      <c r="A146" s="10" t="n">
        <v>143</v>
      </c>
      <c r="B146" s="7" t="n"/>
      <c r="C146" s="7" t="n"/>
      <c r="D146" s="8" t="n"/>
      <c r="E146" s="7" t="n"/>
      <c r="F146" s="7" t="n"/>
      <c r="G146" s="7" t="n"/>
    </row>
    <row r="147">
      <c r="A147" s="10" t="n">
        <v>144</v>
      </c>
      <c r="B147" s="7" t="n"/>
      <c r="C147" s="7" t="n"/>
      <c r="D147" s="8" t="n"/>
      <c r="E147" s="7" t="n"/>
      <c r="F147" s="7" t="n"/>
      <c r="G147" s="7" t="n"/>
    </row>
    <row r="148">
      <c r="A148" s="10" t="n">
        <v>145</v>
      </c>
      <c r="B148" s="7" t="n"/>
      <c r="C148" s="7" t="n"/>
      <c r="D148" s="8" t="n"/>
      <c r="E148" s="7" t="n"/>
      <c r="F148" s="7" t="n"/>
      <c r="G148" s="7" t="n"/>
    </row>
    <row r="149">
      <c r="A149" s="10" t="n">
        <v>146</v>
      </c>
      <c r="B149" s="7" t="n"/>
      <c r="C149" s="7" t="n"/>
      <c r="D149" s="8" t="n"/>
      <c r="E149" s="7" t="n"/>
      <c r="F149" s="7" t="n"/>
      <c r="G149" s="7" t="n"/>
    </row>
    <row r="150">
      <c r="A150" s="10" t="n">
        <v>147</v>
      </c>
      <c r="B150" s="7" t="n"/>
      <c r="C150" s="7" t="n"/>
      <c r="D150" s="8" t="n"/>
      <c r="E150" s="7" t="n"/>
      <c r="F150" s="7" t="n"/>
      <c r="G150" s="7" t="n"/>
    </row>
    <row r="151">
      <c r="A151" s="10" t="n">
        <v>148</v>
      </c>
      <c r="B151" s="7" t="n"/>
      <c r="C151" s="7" t="n"/>
      <c r="D151" s="8" t="n"/>
      <c r="E151" s="7" t="n"/>
      <c r="F151" s="7" t="n"/>
      <c r="G151" s="7" t="n"/>
    </row>
    <row r="152">
      <c r="A152" s="10" t="n">
        <v>149</v>
      </c>
      <c r="B152" s="7" t="n"/>
      <c r="C152" s="7" t="n"/>
      <c r="D152" s="8" t="n"/>
      <c r="E152" s="7" t="n"/>
      <c r="F152" s="7" t="n"/>
      <c r="G152" s="7" t="n"/>
    </row>
    <row r="153">
      <c r="A153" s="10" t="n">
        <v>150</v>
      </c>
      <c r="B153" s="7" t="n"/>
      <c r="C153" s="7" t="n"/>
      <c r="D153" s="8" t="n"/>
      <c r="E153" s="7" t="n"/>
      <c r="F153" s="7" t="n"/>
      <c r="G153" s="7" t="n"/>
    </row>
    <row r="154">
      <c r="A154" s="10" t="n">
        <v>151</v>
      </c>
      <c r="B154" s="7" t="n"/>
      <c r="C154" s="7" t="n"/>
      <c r="D154" s="8" t="n"/>
      <c r="E154" s="7" t="n"/>
      <c r="F154" s="7" t="n"/>
      <c r="G154" s="7" t="n"/>
    </row>
    <row r="155">
      <c r="A155" s="10" t="n">
        <v>152</v>
      </c>
      <c r="B155" s="7" t="n"/>
      <c r="C155" s="7" t="n"/>
      <c r="D155" s="8" t="n"/>
      <c r="E155" s="7" t="n"/>
      <c r="F155" s="7" t="n"/>
      <c r="G155" s="7" t="n"/>
    </row>
    <row r="156">
      <c r="A156" s="10" t="n">
        <v>153</v>
      </c>
      <c r="B156" s="7" t="n"/>
      <c r="C156" s="7" t="n"/>
      <c r="D156" s="8" t="n"/>
      <c r="E156" s="7" t="n"/>
      <c r="F156" s="7" t="n"/>
      <c r="G156" s="7" t="n"/>
    </row>
    <row r="157">
      <c r="A157" s="10" t="n">
        <v>154</v>
      </c>
      <c r="B157" s="7" t="n"/>
      <c r="C157" s="7" t="n"/>
      <c r="D157" s="8" t="n"/>
      <c r="E157" s="7" t="n"/>
      <c r="F157" s="7" t="n"/>
      <c r="G157" s="7" t="n"/>
    </row>
    <row r="158">
      <c r="A158" s="10" t="n">
        <v>155</v>
      </c>
      <c r="B158" s="7" t="n"/>
      <c r="C158" s="7" t="n"/>
      <c r="D158" s="8" t="n"/>
      <c r="E158" s="7" t="n"/>
      <c r="F158" s="7" t="n"/>
      <c r="G158" s="7" t="n"/>
    </row>
    <row r="159">
      <c r="A159" s="10" t="n">
        <v>156</v>
      </c>
      <c r="B159" s="7" t="n"/>
      <c r="C159" s="7" t="n"/>
      <c r="D159" s="8" t="n"/>
      <c r="E159" s="7" t="n"/>
      <c r="F159" s="7" t="n"/>
      <c r="G159" s="7" t="n"/>
    </row>
    <row r="160">
      <c r="A160" s="10" t="n">
        <v>157</v>
      </c>
      <c r="B160" s="7" t="n"/>
      <c r="C160" s="7" t="n"/>
      <c r="D160" s="8" t="n"/>
      <c r="E160" s="7" t="n"/>
      <c r="F160" s="7" t="n"/>
      <c r="G160" s="7" t="n"/>
    </row>
    <row r="161">
      <c r="A161" s="10" t="n">
        <v>158</v>
      </c>
      <c r="B161" s="7" t="n"/>
      <c r="C161" s="7" t="n"/>
      <c r="D161" s="8" t="n"/>
      <c r="E161" s="7" t="n"/>
      <c r="F161" s="7" t="n"/>
      <c r="G161" s="7" t="n"/>
    </row>
    <row r="162">
      <c r="A162" s="10" t="n">
        <v>159</v>
      </c>
      <c r="B162" s="7" t="n"/>
      <c r="C162" s="7" t="n"/>
      <c r="D162" s="8" t="n"/>
      <c r="E162" s="7" t="n"/>
      <c r="F162" s="7" t="n"/>
      <c r="G162" s="7" t="n"/>
    </row>
    <row r="163">
      <c r="A163" s="10" t="n">
        <v>160</v>
      </c>
      <c r="B163" s="7" t="n"/>
      <c r="C163" s="7" t="n"/>
      <c r="D163" s="8" t="n"/>
      <c r="E163" s="7" t="n"/>
      <c r="F163" s="7" t="n"/>
      <c r="G163" s="7" t="n"/>
    </row>
    <row r="164">
      <c r="A164" s="10" t="n">
        <v>161</v>
      </c>
      <c r="B164" s="7" t="n"/>
      <c r="C164" s="7" t="n"/>
      <c r="D164" s="8" t="n"/>
      <c r="E164" s="7" t="n"/>
      <c r="F164" s="7" t="n"/>
      <c r="G164" s="7" t="n"/>
    </row>
    <row r="165">
      <c r="A165" s="10" t="n">
        <v>162</v>
      </c>
      <c r="B165" s="7" t="n"/>
      <c r="C165" s="7" t="n"/>
      <c r="D165" s="8" t="n"/>
      <c r="E165" s="7" t="n"/>
      <c r="F165" s="7" t="n"/>
      <c r="G165" s="7" t="n"/>
    </row>
    <row r="166">
      <c r="A166" s="10" t="n">
        <v>163</v>
      </c>
      <c r="B166" s="7" t="n"/>
      <c r="C166" s="7" t="n"/>
      <c r="D166" s="8" t="n"/>
      <c r="E166" s="7" t="n"/>
      <c r="F166" s="7" t="n"/>
      <c r="G166" s="7" t="n"/>
    </row>
    <row r="167">
      <c r="A167" s="10" t="n">
        <v>164</v>
      </c>
      <c r="B167" s="7" t="n"/>
      <c r="C167" s="7" t="n"/>
      <c r="D167" s="8" t="n"/>
      <c r="E167" s="7" t="n"/>
      <c r="F167" s="7" t="n"/>
      <c r="G167" s="7" t="n"/>
    </row>
    <row r="168">
      <c r="A168" s="10" t="n">
        <v>165</v>
      </c>
      <c r="B168" s="7" t="n"/>
      <c r="C168" s="7" t="n"/>
      <c r="D168" s="8" t="n"/>
      <c r="E168" s="7" t="n"/>
      <c r="F168" s="7" t="n"/>
      <c r="G168" s="7" t="n"/>
    </row>
    <row r="169">
      <c r="A169" s="10" t="n">
        <v>166</v>
      </c>
      <c r="B169" s="7" t="n"/>
      <c r="C169" s="7" t="n"/>
      <c r="D169" s="8" t="n"/>
      <c r="E169" s="7" t="n"/>
      <c r="F169" s="7" t="n"/>
      <c r="G169" s="7" t="n"/>
    </row>
    <row r="170">
      <c r="A170" s="10" t="n">
        <v>167</v>
      </c>
      <c r="B170" s="7" t="n"/>
      <c r="C170" s="7" t="n"/>
      <c r="D170" s="8" t="n"/>
      <c r="E170" s="7" t="n"/>
      <c r="F170" s="7" t="n"/>
      <c r="G170" s="7" t="n"/>
    </row>
    <row r="171">
      <c r="A171" s="10" t="n">
        <v>168</v>
      </c>
      <c r="B171" s="7" t="n"/>
      <c r="C171" s="7" t="n"/>
      <c r="D171" s="8" t="n"/>
      <c r="E171" s="7" t="n"/>
      <c r="F171" s="7" t="n"/>
      <c r="G171" s="7" t="n"/>
    </row>
    <row r="172">
      <c r="A172" s="10" t="n">
        <v>169</v>
      </c>
      <c r="B172" s="7" t="n"/>
      <c r="C172" s="7" t="n"/>
      <c r="D172" s="8" t="n"/>
      <c r="E172" s="7" t="n"/>
      <c r="F172" s="7" t="n"/>
      <c r="G172" s="7" t="n"/>
    </row>
    <row r="173">
      <c r="A173" s="10" t="n">
        <v>170</v>
      </c>
      <c r="B173" s="7" t="n"/>
      <c r="C173" s="7" t="n"/>
      <c r="D173" s="8" t="n"/>
      <c r="E173" s="7" t="n"/>
      <c r="F173" s="7" t="n"/>
      <c r="G173" s="7" t="n"/>
    </row>
    <row r="174">
      <c r="A174" s="10" t="n">
        <v>171</v>
      </c>
      <c r="B174" s="7" t="n"/>
      <c r="C174" s="7" t="n"/>
      <c r="D174" s="8" t="n"/>
      <c r="E174" s="7" t="n"/>
      <c r="F174" s="7" t="n"/>
      <c r="G174" s="7" t="n"/>
    </row>
    <row r="175">
      <c r="A175" s="10" t="n">
        <v>172</v>
      </c>
      <c r="B175" s="7" t="n"/>
      <c r="C175" s="7" t="n"/>
      <c r="D175" s="8" t="n"/>
      <c r="E175" s="7" t="n"/>
      <c r="F175" s="7" t="n"/>
      <c r="G175" s="7" t="n"/>
    </row>
    <row r="176">
      <c r="A176" s="10" t="n">
        <v>173</v>
      </c>
      <c r="B176" s="7" t="n"/>
      <c r="C176" s="7" t="n"/>
      <c r="D176" s="8" t="n"/>
      <c r="E176" s="7" t="n"/>
      <c r="F176" s="7" t="n"/>
      <c r="G176" s="7" t="n"/>
    </row>
    <row r="177">
      <c r="A177" s="10" t="n">
        <v>174</v>
      </c>
      <c r="B177" s="7" t="n"/>
      <c r="C177" s="7" t="n"/>
      <c r="D177" s="8" t="n"/>
      <c r="E177" s="7" t="n"/>
      <c r="F177" s="7" t="n"/>
      <c r="G177" s="7" t="n"/>
    </row>
    <row r="178">
      <c r="A178" s="10" t="n">
        <v>175</v>
      </c>
      <c r="B178" s="7" t="n"/>
      <c r="C178" s="7" t="n"/>
      <c r="D178" s="8" t="n"/>
      <c r="E178" s="7" t="n"/>
      <c r="F178" s="7" t="n"/>
      <c r="G178" s="7" t="n"/>
    </row>
    <row r="179">
      <c r="A179" s="10" t="n">
        <v>176</v>
      </c>
      <c r="B179" s="7" t="n"/>
      <c r="C179" s="7" t="n"/>
      <c r="D179" s="8" t="n"/>
      <c r="E179" s="7" t="n"/>
      <c r="F179" s="7" t="n"/>
      <c r="G179" s="7" t="n"/>
    </row>
    <row r="180">
      <c r="A180" s="10" t="n">
        <v>177</v>
      </c>
      <c r="B180" s="7" t="n"/>
      <c r="C180" s="7" t="n"/>
      <c r="D180" s="8" t="n"/>
      <c r="E180" s="7" t="n"/>
      <c r="F180" s="7" t="n"/>
      <c r="G180" s="7" t="n"/>
    </row>
    <row r="181">
      <c r="A181" s="10" t="n">
        <v>178</v>
      </c>
      <c r="B181" s="7" t="n"/>
      <c r="C181" s="7" t="n"/>
      <c r="D181" s="8" t="n"/>
      <c r="E181" s="7" t="n"/>
      <c r="F181" s="7" t="n"/>
      <c r="G181" s="7" t="n"/>
    </row>
    <row r="182">
      <c r="A182" s="10" t="n">
        <v>179</v>
      </c>
      <c r="B182" s="7" t="n"/>
      <c r="C182" s="7" t="n"/>
      <c r="D182" s="8" t="n"/>
      <c r="E182" s="7" t="n"/>
      <c r="F182" s="7" t="n"/>
      <c r="G182" s="7" t="n"/>
    </row>
    <row r="183">
      <c r="A183" s="10" t="n">
        <v>180</v>
      </c>
      <c r="B183" s="7" t="n"/>
      <c r="C183" s="7" t="n"/>
      <c r="D183" s="8" t="n"/>
      <c r="E183" s="7" t="n"/>
      <c r="F183" s="7" t="n"/>
      <c r="G183" s="7" t="n"/>
    </row>
    <row r="184">
      <c r="A184" s="10" t="n">
        <v>181</v>
      </c>
      <c r="B184" s="7" t="n"/>
      <c r="C184" s="7" t="n"/>
      <c r="D184" s="8" t="n"/>
      <c r="E184" s="7" t="n"/>
      <c r="F184" s="7" t="n"/>
      <c r="G184" s="7" t="n"/>
    </row>
    <row r="185">
      <c r="A185" s="10" t="n">
        <v>182</v>
      </c>
      <c r="B185" s="7" t="n"/>
      <c r="C185" s="7" t="n"/>
      <c r="D185" s="8" t="n"/>
      <c r="E185" s="7" t="n"/>
      <c r="F185" s="7" t="n"/>
      <c r="G185" s="7" t="n"/>
    </row>
    <row r="186">
      <c r="A186" s="10" t="n">
        <v>183</v>
      </c>
      <c r="B186" s="7" t="n"/>
      <c r="C186" s="7" t="n"/>
      <c r="D186" s="8" t="n"/>
      <c r="E186" s="7" t="n"/>
      <c r="F186" s="7" t="n"/>
      <c r="G186" s="7" t="n"/>
    </row>
    <row r="187">
      <c r="A187" s="10" t="n">
        <v>184</v>
      </c>
      <c r="B187" s="7" t="n"/>
      <c r="C187" s="7" t="n"/>
      <c r="D187" s="8" t="n"/>
      <c r="E187" s="7" t="n"/>
      <c r="F187" s="7" t="n"/>
      <c r="G187" s="7" t="n"/>
    </row>
    <row r="188">
      <c r="A188" s="10" t="n">
        <v>185</v>
      </c>
      <c r="B188" s="7" t="n"/>
      <c r="C188" s="7" t="n"/>
      <c r="D188" s="8" t="n"/>
      <c r="E188" s="7" t="n"/>
      <c r="F188" s="7" t="n"/>
      <c r="G188" s="7" t="n"/>
    </row>
    <row r="189">
      <c r="A189" s="10" t="n">
        <v>186</v>
      </c>
      <c r="B189" s="7" t="n"/>
      <c r="C189" s="7" t="n"/>
      <c r="D189" s="8" t="n"/>
      <c r="E189" s="7" t="n"/>
      <c r="F189" s="7" t="n"/>
      <c r="G189" s="7" t="n"/>
    </row>
    <row r="190">
      <c r="A190" s="10" t="n">
        <v>187</v>
      </c>
      <c r="B190" s="7" t="n"/>
      <c r="C190" s="7" t="n"/>
      <c r="D190" s="8" t="n"/>
      <c r="E190" s="7" t="n"/>
      <c r="F190" s="7" t="n"/>
      <c r="G190" s="7" t="n"/>
    </row>
    <row r="191">
      <c r="A191" s="10" t="n">
        <v>188</v>
      </c>
      <c r="B191" s="7" t="n"/>
      <c r="C191" s="7" t="n"/>
      <c r="D191" s="8" t="n"/>
      <c r="E191" s="7" t="n"/>
      <c r="F191" s="7" t="n"/>
      <c r="G191" s="7" t="n"/>
    </row>
    <row r="192">
      <c r="A192" s="10" t="n">
        <v>189</v>
      </c>
      <c r="B192" s="7" t="n"/>
      <c r="C192" s="7" t="n"/>
      <c r="D192" s="8" t="n"/>
      <c r="E192" s="7" t="n"/>
      <c r="F192" s="7" t="n"/>
      <c r="G192" s="7" t="n"/>
    </row>
    <row r="193">
      <c r="A193" s="10" t="n">
        <v>190</v>
      </c>
      <c r="B193" s="7" t="n"/>
      <c r="C193" s="7" t="n"/>
      <c r="D193" s="8" t="n"/>
      <c r="E193" s="7" t="n"/>
      <c r="F193" s="7" t="n"/>
      <c r="G193" s="7" t="n"/>
    </row>
    <row r="194">
      <c r="A194" s="10" t="n">
        <v>191</v>
      </c>
      <c r="B194" s="7" t="n"/>
      <c r="C194" s="7" t="n"/>
      <c r="D194" s="8" t="n"/>
      <c r="E194" s="7" t="n"/>
      <c r="F194" s="7" t="n"/>
      <c r="G194" s="7" t="n"/>
    </row>
    <row r="195">
      <c r="A195" s="10" t="n">
        <v>192</v>
      </c>
      <c r="B195" s="7" t="n"/>
      <c r="C195" s="7" t="n"/>
      <c r="D195" s="8" t="n"/>
      <c r="E195" s="7" t="n"/>
      <c r="F195" s="7" t="n"/>
      <c r="G195" s="7" t="n"/>
    </row>
    <row r="196">
      <c r="A196" s="10" t="n">
        <v>193</v>
      </c>
      <c r="B196" s="7" t="n"/>
      <c r="C196" s="7" t="n"/>
      <c r="D196" s="8" t="n"/>
      <c r="E196" s="7" t="n"/>
      <c r="F196" s="7" t="n"/>
      <c r="G196" s="7" t="n"/>
    </row>
    <row r="197">
      <c r="A197" s="10" t="n">
        <v>194</v>
      </c>
      <c r="B197" s="7" t="n"/>
      <c r="C197" s="7" t="n"/>
      <c r="D197" s="8" t="n"/>
      <c r="E197" s="7" t="n"/>
      <c r="F197" s="7" t="n"/>
      <c r="G197" s="7" t="n"/>
    </row>
    <row r="198">
      <c r="A198" s="10" t="n">
        <v>195</v>
      </c>
      <c r="B198" s="7" t="n"/>
      <c r="C198" s="7" t="n"/>
      <c r="D198" s="8" t="n"/>
      <c r="E198" s="7" t="n"/>
      <c r="F198" s="7" t="n"/>
      <c r="G198" s="7" t="n"/>
    </row>
    <row r="199">
      <c r="A199" s="10" t="n">
        <v>196</v>
      </c>
      <c r="B199" s="7" t="n"/>
      <c r="C199" s="7" t="n"/>
      <c r="D199" s="8" t="n"/>
      <c r="E199" s="7" t="n"/>
      <c r="F199" s="7" t="n"/>
      <c r="G199" s="7" t="n"/>
    </row>
    <row r="200">
      <c r="A200" s="10" t="n">
        <v>197</v>
      </c>
      <c r="B200" s="7" t="n"/>
      <c r="C200" s="7" t="n"/>
      <c r="D200" s="8" t="n"/>
      <c r="E200" s="7" t="n"/>
      <c r="F200" s="7" t="n"/>
      <c r="G200" s="7" t="n"/>
    </row>
    <row r="201">
      <c r="A201" s="10" t="n">
        <v>198</v>
      </c>
      <c r="B201" s="7" t="n"/>
      <c r="C201" s="7" t="n"/>
      <c r="D201" s="8" t="n"/>
      <c r="E201" s="7" t="n"/>
      <c r="F201" s="7" t="n"/>
      <c r="G201" s="7" t="n"/>
    </row>
    <row r="202">
      <c r="A202" s="10" t="n">
        <v>199</v>
      </c>
      <c r="B202" s="7" t="n"/>
      <c r="C202" s="7" t="n"/>
      <c r="D202" s="8" t="n"/>
      <c r="E202" s="7" t="n"/>
      <c r="F202" s="7" t="n"/>
      <c r="G202" s="7" t="n"/>
    </row>
    <row r="203">
      <c r="A203" s="10" t="n">
        <v>200</v>
      </c>
      <c r="B203" s="7" t="n"/>
      <c r="C203" s="7" t="n"/>
      <c r="D203" s="8" t="n"/>
      <c r="E203" s="7" t="n"/>
      <c r="F203" s="7" t="n"/>
      <c r="G203" s="7" t="n"/>
    </row>
    <row r="204">
      <c r="A204" s="10" t="n">
        <v>201</v>
      </c>
      <c r="B204" s="7" t="n"/>
      <c r="C204" s="7" t="n"/>
      <c r="D204" s="8" t="n"/>
      <c r="E204" s="7" t="n"/>
      <c r="F204" s="7" t="n"/>
      <c r="G204" s="7" t="n"/>
    </row>
    <row r="205">
      <c r="A205" s="10" t="n">
        <v>202</v>
      </c>
      <c r="B205" s="7" t="n"/>
      <c r="C205" s="7" t="n"/>
      <c r="D205" s="8" t="n"/>
      <c r="E205" s="7" t="n"/>
      <c r="F205" s="7" t="n"/>
      <c r="G205" s="7" t="n"/>
    </row>
    <row r="206">
      <c r="A206" s="10" t="n">
        <v>203</v>
      </c>
      <c r="B206" s="7" t="n"/>
      <c r="C206" s="7" t="n"/>
      <c r="D206" s="8" t="n"/>
      <c r="E206" s="7" t="n"/>
      <c r="F206" s="7" t="n"/>
      <c r="G206" s="7" t="n"/>
    </row>
    <row r="207">
      <c r="A207" s="10" t="n">
        <v>204</v>
      </c>
      <c r="B207" s="7" t="n"/>
      <c r="C207" s="7" t="n"/>
      <c r="D207" s="8" t="n"/>
      <c r="E207" s="7" t="n"/>
      <c r="F207" s="7" t="n"/>
      <c r="G207" s="7" t="n"/>
    </row>
    <row r="208">
      <c r="A208" s="10" t="n">
        <v>205</v>
      </c>
      <c r="B208" s="7" t="n"/>
      <c r="C208" s="7" t="n"/>
      <c r="D208" s="8" t="n"/>
      <c r="E208" s="7" t="n"/>
      <c r="F208" s="7" t="n"/>
      <c r="G208" s="7" t="n"/>
    </row>
    <row r="209">
      <c r="A209" s="10" t="n">
        <v>206</v>
      </c>
      <c r="B209" s="7" t="n"/>
      <c r="C209" s="7" t="n"/>
      <c r="D209" s="8" t="n"/>
      <c r="E209" s="7" t="n"/>
      <c r="F209" s="7" t="n"/>
      <c r="G209" s="7" t="n"/>
    </row>
    <row r="210">
      <c r="A210" s="10" t="n">
        <v>207</v>
      </c>
      <c r="B210" s="7" t="n"/>
      <c r="C210" s="7" t="n"/>
      <c r="D210" s="8" t="n"/>
      <c r="E210" s="7" t="n"/>
      <c r="F210" s="7" t="n"/>
      <c r="G210" s="7" t="n"/>
    </row>
    <row r="211">
      <c r="A211" s="10" t="n">
        <v>208</v>
      </c>
      <c r="B211" s="7" t="n"/>
      <c r="C211" s="7" t="n"/>
      <c r="D211" s="8" t="n"/>
      <c r="E211" s="7" t="n"/>
      <c r="F211" s="7" t="n"/>
      <c r="G211" s="7" t="n"/>
    </row>
    <row r="212">
      <c r="A212" s="10" t="n">
        <v>209</v>
      </c>
      <c r="B212" s="7" t="n"/>
      <c r="C212" s="7" t="n"/>
      <c r="D212" s="8" t="n"/>
      <c r="E212" s="7" t="n"/>
      <c r="F212" s="7" t="n"/>
      <c r="G212" s="7" t="n"/>
    </row>
    <row r="213">
      <c r="A213" s="10" t="n">
        <v>210</v>
      </c>
      <c r="B213" s="7" t="n"/>
      <c r="C213" s="7" t="n"/>
      <c r="D213" s="8" t="n"/>
      <c r="E213" s="7" t="n"/>
      <c r="F213" s="7" t="n"/>
      <c r="G213" s="7" t="n"/>
    </row>
    <row r="214">
      <c r="A214" s="10" t="n">
        <v>211</v>
      </c>
      <c r="B214" s="7" t="n"/>
      <c r="C214" s="7" t="n"/>
      <c r="D214" s="8" t="n"/>
      <c r="E214" s="7" t="n"/>
      <c r="F214" s="7" t="n"/>
      <c r="G214" s="7" t="n"/>
    </row>
    <row r="215">
      <c r="A215" s="10" t="n">
        <v>212</v>
      </c>
      <c r="B215" s="7" t="n"/>
      <c r="C215" s="7" t="n"/>
      <c r="D215" s="8" t="n"/>
      <c r="E215" s="7" t="n"/>
      <c r="F215" s="7" t="n"/>
      <c r="G215" s="7" t="n"/>
    </row>
    <row r="216">
      <c r="A216" s="10" t="n">
        <v>213</v>
      </c>
      <c r="B216" s="7" t="n"/>
      <c r="C216" s="7" t="n"/>
      <c r="D216" s="8" t="n"/>
      <c r="E216" s="7" t="n"/>
      <c r="F216" s="7" t="n"/>
      <c r="G216" s="7" t="n"/>
    </row>
    <row r="217">
      <c r="A217" s="10" t="n">
        <v>214</v>
      </c>
      <c r="B217" s="7" t="n"/>
      <c r="C217" s="7" t="n"/>
      <c r="D217" s="8" t="n"/>
      <c r="E217" s="7" t="n"/>
      <c r="F217" s="7" t="n"/>
      <c r="G217" s="7" t="n"/>
    </row>
    <row r="218">
      <c r="A218" s="10" t="n">
        <v>215</v>
      </c>
      <c r="B218" s="7" t="n"/>
      <c r="C218" s="7" t="n"/>
      <c r="D218" s="8" t="n"/>
      <c r="E218" s="7" t="n"/>
      <c r="F218" s="7" t="n"/>
      <c r="G218" s="7" t="n"/>
    </row>
    <row r="219">
      <c r="A219" s="10" t="n">
        <v>216</v>
      </c>
      <c r="B219" s="7" t="n"/>
      <c r="C219" s="7" t="n"/>
      <c r="D219" s="8" t="n"/>
      <c r="E219" s="7" t="n"/>
      <c r="F219" s="7" t="n"/>
      <c r="G219" s="7" t="n"/>
    </row>
    <row r="220">
      <c r="A220" s="10" t="n">
        <v>217</v>
      </c>
      <c r="B220" s="7" t="n"/>
      <c r="C220" s="7" t="n"/>
      <c r="D220" s="8" t="n"/>
      <c r="E220" s="7" t="n"/>
      <c r="F220" s="7" t="n"/>
      <c r="G220" s="7" t="n"/>
    </row>
    <row r="221">
      <c r="A221" s="10" t="n">
        <v>218</v>
      </c>
      <c r="B221" s="7" t="n"/>
      <c r="C221" s="7" t="n"/>
      <c r="D221" s="8" t="n"/>
      <c r="E221" s="7" t="n"/>
      <c r="F221" s="7" t="n"/>
      <c r="G221" s="7" t="n"/>
    </row>
    <row r="222">
      <c r="A222" s="10" t="n">
        <v>219</v>
      </c>
      <c r="B222" s="7" t="n"/>
      <c r="C222" s="7" t="n"/>
      <c r="D222" s="8" t="n"/>
      <c r="E222" s="7" t="n"/>
      <c r="F222" s="7" t="n"/>
      <c r="G222" s="7" t="n"/>
    </row>
    <row r="223">
      <c r="A223" s="10" t="n">
        <v>220</v>
      </c>
      <c r="B223" s="7" t="n"/>
      <c r="C223" s="7" t="n"/>
      <c r="D223" s="8" t="n"/>
      <c r="E223" s="7" t="n"/>
      <c r="F223" s="7" t="n"/>
      <c r="G223" s="7" t="n"/>
    </row>
    <row r="224">
      <c r="A224" s="10" t="n">
        <v>221</v>
      </c>
      <c r="B224" s="7" t="n"/>
      <c r="C224" s="7" t="n"/>
      <c r="D224" s="8" t="n"/>
      <c r="E224" s="7" t="n"/>
      <c r="F224" s="7" t="n"/>
      <c r="G224" s="7" t="n"/>
    </row>
    <row r="225">
      <c r="A225" s="10" t="n">
        <v>222</v>
      </c>
      <c r="B225" s="7" t="n"/>
      <c r="C225" s="7" t="n"/>
      <c r="D225" s="8" t="n"/>
      <c r="E225" s="7" t="n"/>
      <c r="F225" s="7" t="n"/>
      <c r="G225" s="7" t="n"/>
    </row>
    <row r="226">
      <c r="A226" s="10" t="n">
        <v>223</v>
      </c>
      <c r="B226" s="7" t="n"/>
      <c r="C226" s="7" t="n"/>
      <c r="D226" s="8" t="n"/>
      <c r="E226" s="7" t="n"/>
      <c r="F226" s="7" t="n"/>
      <c r="G226" s="7" t="n"/>
    </row>
    <row r="227">
      <c r="A227" s="10" t="n">
        <v>224</v>
      </c>
      <c r="B227" s="7" t="n"/>
      <c r="C227" s="7" t="n"/>
      <c r="D227" s="8" t="n"/>
      <c r="E227" s="7" t="n"/>
      <c r="F227" s="7" t="n"/>
      <c r="G227" s="7" t="n"/>
    </row>
    <row r="228">
      <c r="A228" s="10" t="n">
        <v>225</v>
      </c>
      <c r="B228" s="7" t="n"/>
      <c r="C228" s="7" t="n"/>
      <c r="D228" s="8" t="n"/>
      <c r="E228" s="7" t="n"/>
      <c r="F228" s="7" t="n"/>
      <c r="G228" s="7" t="n"/>
    </row>
    <row r="229">
      <c r="A229" s="10" t="n">
        <v>226</v>
      </c>
      <c r="B229" s="7" t="n"/>
      <c r="C229" s="7" t="n"/>
      <c r="D229" s="8" t="n"/>
      <c r="E229" s="7" t="n"/>
      <c r="F229" s="7" t="n"/>
      <c r="G229" s="7" t="n"/>
    </row>
    <row r="230">
      <c r="A230" s="10" t="n">
        <v>227</v>
      </c>
      <c r="B230" s="7" t="n"/>
      <c r="C230" s="7" t="n"/>
      <c r="D230" s="8" t="n"/>
      <c r="E230" s="7" t="n"/>
      <c r="F230" s="7" t="n"/>
      <c r="G230" s="7" t="n"/>
    </row>
    <row r="231">
      <c r="A231" s="10" t="n">
        <v>228</v>
      </c>
      <c r="B231" s="7" t="n"/>
      <c r="C231" s="7" t="n"/>
      <c r="D231" s="8" t="n"/>
      <c r="E231" s="7" t="n"/>
      <c r="F231" s="7" t="n"/>
      <c r="G231" s="7" t="n"/>
    </row>
    <row r="232">
      <c r="A232" s="10" t="n">
        <v>229</v>
      </c>
      <c r="B232" s="7" t="n"/>
      <c r="C232" s="7" t="n"/>
      <c r="D232" s="8" t="n"/>
      <c r="E232" s="7" t="n"/>
      <c r="F232" s="7" t="n"/>
      <c r="G232" s="7" t="n"/>
    </row>
    <row r="233">
      <c r="A233" s="10" t="n">
        <v>230</v>
      </c>
      <c r="B233" s="7" t="n"/>
      <c r="C233" s="7" t="n"/>
      <c r="D233" s="8" t="n"/>
      <c r="E233" s="7" t="n"/>
      <c r="F233" s="7" t="n"/>
      <c r="G233" s="7" t="n"/>
    </row>
    <row r="234">
      <c r="A234" s="10" t="n">
        <v>231</v>
      </c>
      <c r="B234" s="7" t="n"/>
      <c r="C234" s="7" t="n"/>
      <c r="D234" s="8" t="n"/>
      <c r="E234" s="7" t="n"/>
      <c r="F234" s="7" t="n"/>
      <c r="G234" s="7" t="n"/>
    </row>
    <row r="235">
      <c r="A235" s="10" t="n">
        <v>232</v>
      </c>
      <c r="B235" s="7" t="n"/>
      <c r="C235" s="7" t="n"/>
      <c r="D235" s="8" t="n"/>
      <c r="E235" s="7" t="n"/>
      <c r="F235" s="7" t="n"/>
      <c r="G235" s="7" t="n"/>
    </row>
    <row r="236">
      <c r="A236" s="10" t="n">
        <v>233</v>
      </c>
      <c r="B236" s="7" t="n"/>
      <c r="C236" s="7" t="n"/>
      <c r="D236" s="8" t="n"/>
      <c r="E236" s="7" t="n"/>
      <c r="F236" s="7" t="n"/>
      <c r="G236" s="7" t="n"/>
    </row>
    <row r="237">
      <c r="A237" s="10" t="n">
        <v>234</v>
      </c>
      <c r="B237" s="7" t="n"/>
      <c r="C237" s="7" t="n"/>
      <c r="D237" s="8" t="n"/>
      <c r="E237" s="7" t="n"/>
      <c r="F237" s="7" t="n"/>
      <c r="G237" s="7" t="n"/>
    </row>
    <row r="238">
      <c r="A238" s="10" t="n">
        <v>235</v>
      </c>
      <c r="B238" s="7" t="n"/>
      <c r="C238" s="7" t="n"/>
      <c r="D238" s="8" t="n"/>
      <c r="E238" s="7" t="n"/>
      <c r="F238" s="7" t="n"/>
      <c r="G238" s="7" t="n"/>
    </row>
    <row r="239">
      <c r="A239" s="10" t="n">
        <v>236</v>
      </c>
      <c r="B239" s="7" t="n"/>
      <c r="C239" s="7" t="n"/>
      <c r="D239" s="8" t="n"/>
      <c r="E239" s="7" t="n"/>
      <c r="F239" s="7" t="n"/>
      <c r="G239" s="7" t="n"/>
    </row>
    <row r="240">
      <c r="A240" s="10" t="n">
        <v>237</v>
      </c>
      <c r="B240" s="7" t="n"/>
      <c r="C240" s="7" t="n"/>
      <c r="D240" s="8" t="n"/>
      <c r="E240" s="7" t="n"/>
      <c r="F240" s="7" t="n"/>
      <c r="G240" s="7" t="n"/>
    </row>
    <row r="241">
      <c r="A241" s="10" t="n">
        <v>238</v>
      </c>
      <c r="B241" s="7" t="n"/>
      <c r="C241" s="7" t="n"/>
      <c r="D241" s="8" t="n"/>
      <c r="E241" s="7" t="n"/>
      <c r="F241" s="7" t="n"/>
      <c r="G241" s="7" t="n"/>
    </row>
    <row r="242">
      <c r="A242" s="10" t="n">
        <v>239</v>
      </c>
      <c r="B242" s="7" t="n"/>
      <c r="C242" s="7" t="n"/>
      <c r="D242" s="8" t="n"/>
      <c r="E242" s="7" t="n"/>
      <c r="F242" s="7" t="n"/>
      <c r="G242" s="7" t="n"/>
    </row>
    <row r="243">
      <c r="A243" s="10" t="n">
        <v>240</v>
      </c>
      <c r="B243" s="7" t="n"/>
      <c r="C243" s="7" t="n"/>
      <c r="D243" s="8" t="n"/>
      <c r="E243" s="7" t="n"/>
      <c r="F243" s="7" t="n"/>
      <c r="G243" s="7" t="n"/>
    </row>
    <row r="244">
      <c r="A244" s="10" t="n">
        <v>241</v>
      </c>
      <c r="B244" s="7" t="n"/>
      <c r="C244" s="7" t="n"/>
      <c r="D244" s="8" t="n"/>
      <c r="E244" s="7" t="n"/>
      <c r="F244" s="7" t="n"/>
      <c r="G244" s="7" t="n"/>
    </row>
    <row r="245">
      <c r="A245" s="10" t="n">
        <v>242</v>
      </c>
      <c r="B245" s="7" t="n"/>
      <c r="C245" s="7" t="n"/>
      <c r="D245" s="8" t="n"/>
      <c r="E245" s="7" t="n"/>
      <c r="F245" s="7" t="n"/>
      <c r="G245" s="7" t="n"/>
    </row>
    <row r="246">
      <c r="A246" s="10" t="n">
        <v>243</v>
      </c>
      <c r="B246" s="7" t="n"/>
      <c r="C246" s="7" t="n"/>
      <c r="D246" s="8" t="n"/>
      <c r="E246" s="7" t="n"/>
      <c r="F246" s="7" t="n"/>
      <c r="G246" s="7" t="n"/>
    </row>
    <row r="247">
      <c r="A247" s="10" t="n">
        <v>244</v>
      </c>
      <c r="B247" s="7" t="n"/>
      <c r="C247" s="7" t="n"/>
      <c r="D247" s="8" t="n"/>
      <c r="E247" s="7" t="n"/>
      <c r="F247" s="7" t="n"/>
      <c r="G247" s="7" t="n"/>
    </row>
    <row r="248">
      <c r="A248" s="10" t="n">
        <v>245</v>
      </c>
      <c r="B248" s="7" t="n"/>
      <c r="C248" s="7" t="n"/>
      <c r="D248" s="8" t="n"/>
      <c r="E248" s="7" t="n"/>
      <c r="F248" s="7" t="n"/>
      <c r="G248" s="7" t="n"/>
    </row>
    <row r="249">
      <c r="A249" s="10" t="n">
        <v>246</v>
      </c>
      <c r="B249" s="7" t="n"/>
      <c r="C249" s="7" t="n"/>
      <c r="D249" s="8" t="n"/>
      <c r="E249" s="7" t="n"/>
      <c r="F249" s="7" t="n"/>
      <c r="G249" s="7" t="n"/>
    </row>
    <row r="250">
      <c r="A250" s="10" t="n">
        <v>247</v>
      </c>
      <c r="B250" s="7" t="n"/>
      <c r="C250" s="7" t="n"/>
      <c r="D250" s="8" t="n"/>
      <c r="E250" s="7" t="n"/>
      <c r="F250" s="7" t="n"/>
      <c r="G250" s="7" t="n"/>
    </row>
    <row r="251">
      <c r="A251" s="10" t="n">
        <v>248</v>
      </c>
      <c r="B251" s="7" t="n"/>
      <c r="C251" s="7" t="n"/>
      <c r="D251" s="8" t="n"/>
      <c r="E251" s="7" t="n"/>
      <c r="F251" s="7" t="n"/>
      <c r="G251" s="7" t="n"/>
    </row>
    <row r="252">
      <c r="A252" s="10" t="n">
        <v>249</v>
      </c>
      <c r="B252" s="7" t="n"/>
      <c r="C252" s="7" t="n"/>
      <c r="D252" s="8" t="n"/>
      <c r="E252" s="7" t="n"/>
      <c r="F252" s="7" t="n"/>
      <c r="G252" s="7" t="n"/>
    </row>
    <row r="253">
      <c r="A253" s="10" t="n">
        <v>250</v>
      </c>
      <c r="B253" s="7" t="n"/>
      <c r="C253" s="7" t="n"/>
      <c r="D253" s="8" t="n"/>
      <c r="E253" s="7" t="n"/>
      <c r="F253" s="7" t="n"/>
      <c r="G253" s="7" t="n"/>
    </row>
    <row r="254">
      <c r="A254" s="10" t="n">
        <v>251</v>
      </c>
      <c r="B254" s="7" t="n"/>
      <c r="C254" s="7" t="n"/>
      <c r="D254" s="8" t="n"/>
      <c r="E254" s="7" t="n"/>
      <c r="F254" s="7" t="n"/>
      <c r="G254" s="7" t="n"/>
    </row>
    <row r="255">
      <c r="A255" s="10" t="n">
        <v>252</v>
      </c>
      <c r="B255" s="7" t="n"/>
      <c r="C255" s="7" t="n"/>
      <c r="D255" s="8" t="n"/>
      <c r="E255" s="7" t="n"/>
      <c r="F255" s="7" t="n"/>
      <c r="G255" s="7" t="n"/>
    </row>
    <row r="256">
      <c r="A256" s="10" t="n">
        <v>253</v>
      </c>
      <c r="B256" s="7" t="n"/>
      <c r="C256" s="7" t="n"/>
      <c r="D256" s="8" t="n"/>
      <c r="E256" s="7" t="n"/>
      <c r="F256" s="7" t="n"/>
      <c r="G256" s="7" t="n"/>
    </row>
    <row r="257">
      <c r="A257" s="10" t="n">
        <v>254</v>
      </c>
      <c r="B257" s="7" t="n"/>
      <c r="C257" s="7" t="n"/>
      <c r="D257" s="8" t="n"/>
      <c r="E257" s="7" t="n"/>
      <c r="F257" s="7" t="n"/>
      <c r="G257" s="7" t="n"/>
    </row>
    <row r="258">
      <c r="A258" s="10" t="n">
        <v>255</v>
      </c>
      <c r="B258" s="7" t="n"/>
      <c r="C258" s="7" t="n"/>
      <c r="D258" s="8" t="n"/>
      <c r="E258" s="7" t="n"/>
      <c r="F258" s="7" t="n"/>
      <c r="G258" s="7" t="n"/>
    </row>
    <row r="259">
      <c r="A259" s="10" t="n">
        <v>256</v>
      </c>
      <c r="B259" s="7" t="n"/>
      <c r="C259" s="7" t="n"/>
      <c r="D259" s="8" t="n"/>
      <c r="E259" s="7" t="n"/>
      <c r="F259" s="7" t="n"/>
      <c r="G259" s="7" t="n"/>
    </row>
    <row r="260">
      <c r="A260" s="10" t="n">
        <v>257</v>
      </c>
      <c r="B260" s="7" t="n"/>
      <c r="C260" s="7" t="n"/>
      <c r="D260" s="8" t="n"/>
      <c r="E260" s="7" t="n"/>
      <c r="F260" s="7" t="n"/>
      <c r="G260" s="7" t="n"/>
    </row>
    <row r="261">
      <c r="A261" s="10" t="n">
        <v>258</v>
      </c>
      <c r="B261" s="7" t="n"/>
      <c r="C261" s="7" t="n"/>
      <c r="D261" s="8" t="n"/>
      <c r="E261" s="7" t="n"/>
      <c r="F261" s="7" t="n"/>
      <c r="G261" s="7" t="n"/>
    </row>
    <row r="262">
      <c r="A262" s="10" t="n">
        <v>259</v>
      </c>
      <c r="B262" s="7" t="n"/>
      <c r="C262" s="7" t="n"/>
      <c r="D262" s="8" t="n"/>
      <c r="E262" s="7" t="n"/>
      <c r="F262" s="7" t="n"/>
      <c r="G262" s="7" t="n"/>
    </row>
    <row r="263">
      <c r="A263" s="10" t="n">
        <v>260</v>
      </c>
      <c r="B263" s="7" t="n"/>
      <c r="C263" s="7" t="n"/>
      <c r="D263" s="8" t="n"/>
      <c r="E263" s="7" t="n"/>
      <c r="F263" s="7" t="n"/>
      <c r="G263" s="7" t="n"/>
    </row>
    <row r="264">
      <c r="A264" s="10" t="n">
        <v>261</v>
      </c>
      <c r="B264" s="7" t="n"/>
      <c r="C264" s="7" t="n"/>
      <c r="D264" s="8" t="n"/>
      <c r="E264" s="7" t="n"/>
      <c r="F264" s="7" t="n"/>
      <c r="G264" s="7" t="n"/>
    </row>
    <row r="265">
      <c r="A265" s="10" t="n">
        <v>262</v>
      </c>
      <c r="B265" s="7" t="n"/>
      <c r="C265" s="7" t="n"/>
      <c r="D265" s="8" t="n"/>
      <c r="E265" s="7" t="n"/>
      <c r="F265" s="7" t="n"/>
      <c r="G265" s="7" t="n"/>
    </row>
    <row r="266">
      <c r="A266" s="10" t="n">
        <v>263</v>
      </c>
      <c r="B266" s="7" t="n"/>
      <c r="C266" s="7" t="n"/>
      <c r="D266" s="8" t="n"/>
      <c r="E266" s="7" t="n"/>
      <c r="F266" s="7" t="n"/>
      <c r="G266" s="7" t="n"/>
    </row>
    <row r="267">
      <c r="A267" s="10" t="n">
        <v>264</v>
      </c>
      <c r="B267" s="7" t="n"/>
      <c r="C267" s="7" t="n"/>
      <c r="D267" s="8" t="n"/>
      <c r="E267" s="7" t="n"/>
      <c r="F267" s="7" t="n"/>
      <c r="G267" s="7" t="n"/>
    </row>
    <row r="268">
      <c r="A268" s="10" t="n">
        <v>265</v>
      </c>
      <c r="B268" s="7" t="n"/>
      <c r="C268" s="7" t="n"/>
      <c r="D268" s="8" t="n"/>
      <c r="E268" s="7" t="n"/>
      <c r="F268" s="7" t="n"/>
      <c r="G268" s="7" t="n"/>
    </row>
    <row r="269">
      <c r="A269" s="10" t="n">
        <v>266</v>
      </c>
      <c r="B269" s="7" t="n"/>
      <c r="C269" s="7" t="n"/>
      <c r="D269" s="8" t="n"/>
      <c r="E269" s="7" t="n"/>
      <c r="F269" s="7" t="n"/>
      <c r="G269" s="7" t="n"/>
    </row>
    <row r="270">
      <c r="A270" s="10" t="n">
        <v>267</v>
      </c>
      <c r="B270" s="7" t="n"/>
      <c r="C270" s="7" t="n"/>
      <c r="D270" s="8" t="n"/>
      <c r="E270" s="7" t="n"/>
      <c r="F270" s="7" t="n"/>
      <c r="G270" s="7" t="n"/>
    </row>
    <row r="271">
      <c r="A271" s="10" t="n">
        <v>268</v>
      </c>
      <c r="B271" s="7" t="n"/>
      <c r="C271" s="7" t="n"/>
      <c r="D271" s="8" t="n"/>
      <c r="E271" s="7" t="n"/>
      <c r="F271" s="7" t="n"/>
      <c r="G271" s="7" t="n"/>
    </row>
    <row r="272">
      <c r="A272" s="10" t="n">
        <v>269</v>
      </c>
      <c r="B272" s="7" t="n"/>
      <c r="C272" s="7" t="n"/>
      <c r="D272" s="8" t="n"/>
      <c r="E272" s="7" t="n"/>
      <c r="F272" s="7" t="n"/>
      <c r="G272" s="7" t="n"/>
    </row>
    <row r="273">
      <c r="A273" s="10" t="n">
        <v>270</v>
      </c>
      <c r="B273" s="7" t="n"/>
      <c r="C273" s="7" t="n"/>
      <c r="D273" s="8" t="n"/>
      <c r="E273" s="7" t="n"/>
      <c r="F273" s="7" t="n"/>
      <c r="G273" s="7" t="n"/>
    </row>
    <row r="274">
      <c r="A274" s="10" t="n">
        <v>271</v>
      </c>
      <c r="B274" s="7" t="n"/>
      <c r="C274" s="7" t="n"/>
      <c r="D274" s="8" t="n"/>
      <c r="E274" s="7" t="n"/>
      <c r="F274" s="7" t="n"/>
      <c r="G274" s="7" t="n"/>
    </row>
    <row r="275">
      <c r="A275" s="10" t="n">
        <v>272</v>
      </c>
      <c r="B275" s="7" t="n"/>
      <c r="C275" s="7" t="n"/>
      <c r="D275" s="8" t="n"/>
      <c r="E275" s="7" t="n"/>
      <c r="F275" s="7" t="n"/>
      <c r="G275" s="7" t="n"/>
    </row>
    <row r="276">
      <c r="A276" s="10" t="n">
        <v>273</v>
      </c>
      <c r="B276" s="7" t="n"/>
      <c r="C276" s="7" t="n"/>
      <c r="D276" s="8" t="n"/>
      <c r="E276" s="7" t="n"/>
      <c r="F276" s="7" t="n"/>
      <c r="G276" s="7" t="n"/>
    </row>
    <row r="277">
      <c r="A277" s="10" t="n">
        <v>274</v>
      </c>
      <c r="B277" s="7" t="n"/>
      <c r="C277" s="7" t="n"/>
      <c r="D277" s="8" t="n"/>
      <c r="E277" s="7" t="n"/>
      <c r="F277" s="7" t="n"/>
      <c r="G277" s="7" t="n"/>
    </row>
    <row r="278">
      <c r="A278" s="10" t="n">
        <v>275</v>
      </c>
      <c r="B278" s="7" t="n"/>
      <c r="C278" s="7" t="n"/>
      <c r="D278" s="8" t="n"/>
      <c r="E278" s="7" t="n"/>
      <c r="F278" s="7" t="n"/>
      <c r="G278" s="7" t="n"/>
    </row>
    <row r="279">
      <c r="A279" s="10" t="n">
        <v>276</v>
      </c>
      <c r="B279" s="7" t="n"/>
      <c r="C279" s="7" t="n"/>
      <c r="D279" s="8" t="n"/>
      <c r="E279" s="7" t="n"/>
      <c r="F279" s="7" t="n"/>
      <c r="G279" s="7" t="n"/>
    </row>
    <row r="280">
      <c r="A280" s="10" t="n">
        <v>277</v>
      </c>
      <c r="B280" s="7" t="n"/>
      <c r="C280" s="7" t="n"/>
      <c r="D280" s="8" t="n"/>
      <c r="E280" s="7" t="n"/>
      <c r="F280" s="7" t="n"/>
      <c r="G280" s="7" t="n"/>
    </row>
    <row r="281">
      <c r="A281" s="10" t="n">
        <v>278</v>
      </c>
      <c r="B281" s="7" t="n"/>
      <c r="C281" s="7" t="n"/>
      <c r="D281" s="8" t="n"/>
      <c r="E281" s="7" t="n"/>
      <c r="F281" s="7" t="n"/>
      <c r="G281" s="7" t="n"/>
    </row>
    <row r="282">
      <c r="A282" s="10" t="n">
        <v>279</v>
      </c>
      <c r="B282" s="7" t="n"/>
      <c r="C282" s="7" t="n"/>
      <c r="D282" s="8" t="n"/>
      <c r="E282" s="7" t="n"/>
      <c r="F282" s="7" t="n"/>
      <c r="G282" s="7" t="n"/>
    </row>
    <row r="283">
      <c r="A283" s="10" t="n">
        <v>280</v>
      </c>
      <c r="B283" s="7" t="n"/>
      <c r="C283" s="7" t="n"/>
      <c r="D283" s="8" t="n"/>
      <c r="E283" s="7" t="n"/>
      <c r="F283" s="7" t="n"/>
      <c r="G283" s="7" t="n"/>
    </row>
    <row r="284">
      <c r="A284" s="10" t="n">
        <v>281</v>
      </c>
      <c r="B284" s="7" t="n"/>
      <c r="C284" s="7" t="n"/>
      <c r="D284" s="8" t="n"/>
      <c r="E284" s="7" t="n"/>
      <c r="F284" s="7" t="n"/>
      <c r="G284" s="7" t="n"/>
    </row>
    <row r="285">
      <c r="A285" s="10" t="n">
        <v>282</v>
      </c>
      <c r="B285" s="7" t="n"/>
      <c r="C285" s="7" t="n"/>
      <c r="D285" s="8" t="n"/>
      <c r="E285" s="7" t="n"/>
      <c r="F285" s="7" t="n"/>
      <c r="G285" s="7" t="n"/>
    </row>
    <row r="286">
      <c r="A286" s="10" t="n">
        <v>283</v>
      </c>
      <c r="B286" s="7" t="n"/>
      <c r="C286" s="7" t="n"/>
      <c r="D286" s="8" t="n"/>
      <c r="E286" s="7" t="n"/>
      <c r="F286" s="7" t="n"/>
      <c r="G286" s="7" t="n"/>
    </row>
    <row r="287">
      <c r="A287" s="10" t="n">
        <v>284</v>
      </c>
      <c r="B287" s="7" t="n"/>
      <c r="C287" s="7" t="n"/>
      <c r="D287" s="8" t="n"/>
      <c r="E287" s="7" t="n"/>
      <c r="F287" s="7" t="n"/>
      <c r="G287" s="7" t="n"/>
    </row>
    <row r="288">
      <c r="A288" s="10" t="n">
        <v>285</v>
      </c>
      <c r="B288" s="7" t="n"/>
      <c r="C288" s="7" t="n"/>
      <c r="D288" s="8" t="n"/>
      <c r="E288" s="7" t="n"/>
      <c r="F288" s="7" t="n"/>
      <c r="G288" s="7" t="n"/>
    </row>
    <row r="289">
      <c r="A289" s="10" t="n">
        <v>286</v>
      </c>
      <c r="B289" s="7" t="n"/>
      <c r="C289" s="7" t="n"/>
      <c r="D289" s="8" t="n"/>
      <c r="E289" s="7" t="n"/>
      <c r="F289" s="7" t="n"/>
      <c r="G289" s="7" t="n"/>
    </row>
    <row r="290">
      <c r="A290" s="10" t="n">
        <v>287</v>
      </c>
      <c r="B290" s="7" t="n"/>
      <c r="C290" s="7" t="n"/>
      <c r="D290" s="8" t="n"/>
      <c r="E290" s="7" t="n"/>
      <c r="F290" s="7" t="n"/>
      <c r="G290" s="7" t="n"/>
    </row>
    <row r="291">
      <c r="A291" s="10" t="n">
        <v>288</v>
      </c>
      <c r="B291" s="7" t="n"/>
      <c r="C291" s="7" t="n"/>
      <c r="D291" s="8" t="n"/>
      <c r="E291" s="7" t="n"/>
      <c r="F291" s="7" t="n"/>
      <c r="G291" s="7" t="n"/>
    </row>
    <row r="292">
      <c r="A292" s="10" t="n">
        <v>289</v>
      </c>
      <c r="B292" s="7" t="n"/>
      <c r="C292" s="7" t="n"/>
      <c r="D292" s="8" t="n"/>
      <c r="E292" s="7" t="n"/>
      <c r="F292" s="7" t="n"/>
      <c r="G292" s="7" t="n"/>
    </row>
    <row r="293">
      <c r="A293" s="10" t="n">
        <v>290</v>
      </c>
      <c r="B293" s="7" t="n"/>
      <c r="C293" s="7" t="n"/>
      <c r="D293" s="8" t="n"/>
      <c r="E293" s="7" t="n"/>
      <c r="F293" s="7" t="n"/>
      <c r="G293" s="7" t="n"/>
    </row>
    <row r="294">
      <c r="A294" s="10" t="n">
        <v>291</v>
      </c>
      <c r="B294" s="7" t="n"/>
      <c r="C294" s="7" t="n"/>
      <c r="D294" s="8" t="n"/>
      <c r="E294" s="7" t="n"/>
      <c r="F294" s="7" t="n"/>
      <c r="G294" s="7" t="n"/>
    </row>
    <row r="295">
      <c r="A295" s="10" t="n">
        <v>292</v>
      </c>
      <c r="B295" s="7" t="n"/>
      <c r="C295" s="7" t="n"/>
      <c r="D295" s="8" t="n"/>
      <c r="E295" s="7" t="n"/>
      <c r="F295" s="7" t="n"/>
      <c r="G295" s="7" t="n"/>
    </row>
    <row r="296">
      <c r="A296" s="10" t="n">
        <v>293</v>
      </c>
      <c r="B296" s="7" t="n"/>
      <c r="C296" s="7" t="n"/>
      <c r="D296" s="8" t="n"/>
      <c r="E296" s="7" t="n"/>
      <c r="F296" s="7" t="n"/>
      <c r="G296" s="7" t="n"/>
    </row>
    <row r="297">
      <c r="A297" s="10" t="n">
        <v>294</v>
      </c>
      <c r="B297" s="7" t="n"/>
      <c r="C297" s="7" t="n"/>
      <c r="D297" s="8" t="n"/>
      <c r="E297" s="7" t="n"/>
      <c r="F297" s="7" t="n"/>
      <c r="G297" s="7" t="n"/>
    </row>
    <row r="298">
      <c r="A298" s="10" t="n">
        <v>295</v>
      </c>
      <c r="B298" s="7" t="n"/>
      <c r="C298" s="7" t="n"/>
      <c r="D298" s="8" t="n"/>
      <c r="E298" s="7" t="n"/>
      <c r="F298" s="7" t="n"/>
      <c r="G298" s="7" t="n"/>
    </row>
    <row r="299">
      <c r="A299" s="10" t="n">
        <v>296</v>
      </c>
      <c r="B299" s="7" t="n"/>
      <c r="C299" s="7" t="n"/>
      <c r="D299" s="8" t="n"/>
      <c r="E299" s="7" t="n"/>
      <c r="F299" s="7" t="n"/>
      <c r="G299" s="7" t="n"/>
    </row>
    <row r="300">
      <c r="A300" s="10" t="n">
        <v>297</v>
      </c>
      <c r="B300" s="7" t="n"/>
      <c r="C300" s="7" t="n"/>
      <c r="D300" s="8" t="n"/>
      <c r="E300" s="7" t="n"/>
      <c r="F300" s="7" t="n"/>
      <c r="G300" s="7" t="n"/>
    </row>
    <row r="301">
      <c r="A301" s="10" t="n">
        <v>298</v>
      </c>
      <c r="B301" s="7" t="n"/>
      <c r="C301" s="7" t="n"/>
      <c r="D301" s="8" t="n"/>
      <c r="E301" s="7" t="n"/>
      <c r="F301" s="7" t="n"/>
      <c r="G301" s="7" t="n"/>
    </row>
    <row r="302">
      <c r="A302" s="10" t="n">
        <v>299</v>
      </c>
      <c r="B302" s="7" t="n"/>
      <c r="C302" s="7" t="n"/>
      <c r="D302" s="8" t="n"/>
      <c r="E302" s="7" t="n"/>
      <c r="F302" s="7" t="n"/>
      <c r="G302" s="7" t="n"/>
    </row>
    <row r="303">
      <c r="A303" s="10" t="n">
        <v>300</v>
      </c>
      <c r="B303" s="7" t="n"/>
      <c r="C303" s="7" t="n"/>
      <c r="D303" s="8" t="n"/>
      <c r="E303" s="7" t="n"/>
      <c r="F303" s="7" t="n"/>
      <c r="G303" s="7" t="n"/>
    </row>
    <row r="304">
      <c r="A304" s="10" t="n">
        <v>301</v>
      </c>
      <c r="B304" s="7" t="n"/>
      <c r="C304" s="7" t="n"/>
      <c r="D304" s="8" t="n"/>
      <c r="E304" s="7" t="n"/>
      <c r="F304" s="7" t="n"/>
      <c r="G304" s="7" t="n"/>
    </row>
    <row r="305">
      <c r="A305" s="10" t="n">
        <v>302</v>
      </c>
      <c r="B305" s="7" t="n"/>
      <c r="C305" s="7" t="n"/>
      <c r="D305" s="8" t="n"/>
      <c r="E305" s="7" t="n"/>
      <c r="F305" s="7" t="n"/>
      <c r="G305" s="7" t="n"/>
    </row>
    <row r="306">
      <c r="A306" s="10" t="n">
        <v>303</v>
      </c>
      <c r="B306" s="7" t="n"/>
      <c r="C306" s="7" t="n"/>
      <c r="D306" s="8" t="n"/>
      <c r="E306" s="7" t="n"/>
      <c r="F306" s="7" t="n"/>
      <c r="G306" s="7" t="n"/>
    </row>
    <row r="307">
      <c r="A307" s="10" t="n">
        <v>304</v>
      </c>
      <c r="B307" s="7" t="n"/>
      <c r="C307" s="7" t="n"/>
      <c r="D307" s="8" t="n"/>
      <c r="E307" s="7" t="n"/>
      <c r="F307" s="7" t="n"/>
      <c r="G307" s="7" t="n"/>
    </row>
    <row r="308">
      <c r="A308" s="10" t="n">
        <v>305</v>
      </c>
      <c r="B308" s="7" t="n"/>
      <c r="C308" s="7" t="n"/>
      <c r="D308" s="8" t="n"/>
      <c r="E308" s="7" t="n"/>
      <c r="F308" s="7" t="n"/>
      <c r="G308" s="7" t="n"/>
    </row>
    <row r="309">
      <c r="A309" s="10" t="n">
        <v>306</v>
      </c>
      <c r="B309" s="7" t="n"/>
      <c r="C309" s="7" t="n"/>
      <c r="D309" s="8" t="n"/>
      <c r="E309" s="7" t="n"/>
      <c r="F309" s="7" t="n"/>
      <c r="G309" s="7" t="n"/>
    </row>
    <row r="310">
      <c r="A310" s="10" t="n">
        <v>307</v>
      </c>
      <c r="B310" s="7" t="n"/>
      <c r="C310" s="7" t="n"/>
      <c r="D310" s="8" t="n"/>
      <c r="E310" s="7" t="n"/>
      <c r="F310" s="7" t="n"/>
      <c r="G310" s="7" t="n"/>
    </row>
    <row r="311">
      <c r="A311" s="10" t="n">
        <v>308</v>
      </c>
      <c r="B311" s="7" t="n"/>
      <c r="C311" s="7" t="n"/>
      <c r="D311" s="8" t="n"/>
      <c r="E311" s="7" t="n"/>
      <c r="F311" s="7" t="n"/>
      <c r="G311" s="7" t="n"/>
    </row>
    <row r="312">
      <c r="A312" s="10" t="n">
        <v>309</v>
      </c>
      <c r="B312" s="7" t="n"/>
      <c r="C312" s="7" t="n"/>
      <c r="D312" s="8" t="n"/>
      <c r="E312" s="7" t="n"/>
      <c r="F312" s="7" t="n"/>
      <c r="G312" s="7" t="n"/>
    </row>
    <row r="313">
      <c r="A313" s="10" t="n">
        <v>310</v>
      </c>
      <c r="B313" s="7" t="n"/>
      <c r="C313" s="7" t="n"/>
      <c r="D313" s="8" t="n"/>
      <c r="E313" s="7" t="n"/>
      <c r="F313" s="7" t="n"/>
      <c r="G313" s="7" t="n"/>
    </row>
    <row r="314">
      <c r="A314" s="10" t="n">
        <v>311</v>
      </c>
      <c r="B314" s="7" t="n"/>
      <c r="C314" s="7" t="n"/>
      <c r="D314" s="8" t="n"/>
      <c r="E314" s="7" t="n"/>
      <c r="F314" s="7" t="n"/>
      <c r="G314" s="7" t="n"/>
    </row>
    <row r="315">
      <c r="A315" s="10" t="n">
        <v>312</v>
      </c>
      <c r="B315" s="7" t="n"/>
      <c r="C315" s="7" t="n"/>
      <c r="D315" s="8" t="n"/>
      <c r="E315" s="7" t="n"/>
      <c r="F315" s="7" t="n"/>
      <c r="G315" s="7" t="n"/>
    </row>
    <row r="316">
      <c r="A316" s="10" t="n">
        <v>313</v>
      </c>
      <c r="B316" s="7" t="n"/>
      <c r="C316" s="7" t="n"/>
      <c r="D316" s="8" t="n"/>
      <c r="E316" s="7" t="n"/>
      <c r="F316" s="7" t="n"/>
      <c r="G316" s="7" t="n"/>
    </row>
    <row r="317">
      <c r="A317" s="10" t="n">
        <v>314</v>
      </c>
      <c r="B317" s="7" t="n"/>
      <c r="C317" s="7" t="n"/>
      <c r="D317" s="8" t="n"/>
      <c r="E317" s="7" t="n"/>
      <c r="F317" s="7" t="n"/>
      <c r="G317" s="7" t="n"/>
    </row>
    <row r="318">
      <c r="A318" s="10" t="n">
        <v>315</v>
      </c>
      <c r="B318" s="7" t="n"/>
      <c r="C318" s="7" t="n"/>
      <c r="D318" s="8" t="n"/>
      <c r="E318" s="7" t="n"/>
      <c r="F318" s="7" t="n"/>
      <c r="G318" s="7" t="n"/>
    </row>
    <row r="319">
      <c r="A319" s="10" t="n">
        <v>316</v>
      </c>
      <c r="B319" s="7" t="n"/>
      <c r="C319" s="7" t="n"/>
      <c r="D319" s="8" t="n"/>
      <c r="E319" s="7" t="n"/>
      <c r="F319" s="7" t="n"/>
      <c r="G319" s="7" t="n"/>
    </row>
    <row r="320">
      <c r="A320" s="10" t="n">
        <v>317</v>
      </c>
      <c r="B320" s="7" t="n"/>
      <c r="C320" s="7" t="n"/>
      <c r="D320" s="8" t="n"/>
      <c r="E320" s="7" t="n"/>
      <c r="F320" s="7" t="n"/>
      <c r="G320" s="7" t="n"/>
    </row>
    <row r="321">
      <c r="A321" s="10" t="n">
        <v>318</v>
      </c>
      <c r="B321" s="7" t="n"/>
      <c r="C321" s="7" t="n"/>
      <c r="D321" s="8" t="n"/>
      <c r="E321" s="7" t="n"/>
      <c r="F321" s="7" t="n"/>
      <c r="G321" s="7" t="n"/>
    </row>
    <row r="322">
      <c r="A322" s="10" t="n">
        <v>319</v>
      </c>
      <c r="B322" s="7" t="n"/>
      <c r="C322" s="7" t="n"/>
      <c r="D322" s="8" t="n"/>
      <c r="E322" s="7" t="n"/>
      <c r="F322" s="7" t="n"/>
      <c r="G322" s="7" t="n"/>
    </row>
    <row r="323">
      <c r="A323" s="10" t="n">
        <v>320</v>
      </c>
      <c r="B323" s="7" t="n"/>
      <c r="C323" s="7" t="n"/>
      <c r="D323" s="8" t="n"/>
      <c r="E323" s="7" t="n"/>
      <c r="F323" s="7" t="n"/>
      <c r="G323" s="7" t="n"/>
    </row>
    <row r="324">
      <c r="A324" s="10" t="n">
        <v>321</v>
      </c>
      <c r="B324" s="7" t="n"/>
      <c r="C324" s="7" t="n"/>
      <c r="D324" s="8" t="n"/>
      <c r="E324" s="7" t="n"/>
      <c r="F324" s="7" t="n"/>
      <c r="G324" s="7" t="n"/>
    </row>
    <row r="325">
      <c r="A325" s="10" t="n">
        <v>322</v>
      </c>
      <c r="B325" s="7" t="n"/>
      <c r="C325" s="7" t="n"/>
      <c r="D325" s="8" t="n"/>
      <c r="E325" s="7" t="n"/>
      <c r="F325" s="7" t="n"/>
      <c r="G325" s="7" t="n"/>
    </row>
    <row r="326">
      <c r="A326" s="10" t="n">
        <v>323</v>
      </c>
      <c r="B326" s="7" t="n"/>
      <c r="C326" s="7" t="n"/>
      <c r="D326" s="8" t="n"/>
      <c r="E326" s="7" t="n"/>
      <c r="F326" s="7" t="n"/>
      <c r="G326" s="7" t="n"/>
    </row>
    <row r="327">
      <c r="A327" s="10" t="n">
        <v>324</v>
      </c>
      <c r="B327" s="7" t="n"/>
      <c r="C327" s="7" t="n"/>
      <c r="D327" s="8" t="n"/>
      <c r="E327" s="7" t="n"/>
      <c r="F327" s="7" t="n"/>
      <c r="G327" s="7" t="n"/>
    </row>
    <row r="328">
      <c r="A328" s="10" t="n">
        <v>325</v>
      </c>
      <c r="B328" s="7" t="n"/>
      <c r="C328" s="7" t="n"/>
      <c r="D328" s="8" t="n"/>
      <c r="E328" s="7" t="n"/>
      <c r="F328" s="7" t="n"/>
      <c r="G328" s="7" t="n"/>
    </row>
    <row r="329">
      <c r="A329" s="10" t="n">
        <v>326</v>
      </c>
      <c r="B329" s="7" t="n"/>
      <c r="C329" s="7" t="n"/>
      <c r="D329" s="8" t="n"/>
      <c r="E329" s="7" t="n"/>
      <c r="F329" s="7" t="n"/>
      <c r="G329" s="7" t="n"/>
    </row>
    <row r="330">
      <c r="A330" s="10" t="n">
        <v>327</v>
      </c>
      <c r="B330" s="7" t="n"/>
      <c r="C330" s="7" t="n"/>
      <c r="D330" s="8" t="n"/>
      <c r="E330" s="7" t="n"/>
      <c r="F330" s="7" t="n"/>
      <c r="G330" s="7" t="n"/>
    </row>
    <row r="331">
      <c r="A331" s="10" t="n">
        <v>328</v>
      </c>
      <c r="B331" s="7" t="n"/>
      <c r="C331" s="7" t="n"/>
      <c r="D331" s="8" t="n"/>
      <c r="E331" s="7" t="n"/>
      <c r="F331" s="7" t="n"/>
      <c r="G331" s="7" t="n"/>
    </row>
    <row r="332">
      <c r="A332" s="10" t="n">
        <v>329</v>
      </c>
      <c r="B332" s="7" t="n"/>
      <c r="C332" s="7" t="n"/>
      <c r="D332" s="8" t="n"/>
      <c r="E332" s="7" t="n"/>
      <c r="F332" s="7" t="n"/>
      <c r="G332" s="7" t="n"/>
    </row>
    <row r="333">
      <c r="A333" s="10" t="n">
        <v>330</v>
      </c>
      <c r="B333" s="7" t="n"/>
      <c r="C333" s="7" t="n"/>
      <c r="D333" s="8" t="n"/>
      <c r="E333" s="7" t="n"/>
      <c r="F333" s="7" t="n"/>
      <c r="G333" s="7" t="n"/>
    </row>
    <row r="334">
      <c r="A334" s="10" t="n">
        <v>331</v>
      </c>
      <c r="B334" s="7" t="n"/>
      <c r="C334" s="7" t="n"/>
      <c r="D334" s="8" t="n"/>
      <c r="E334" s="7" t="n"/>
      <c r="F334" s="7" t="n"/>
      <c r="G334" s="7" t="n"/>
    </row>
    <row r="335">
      <c r="A335" s="10" t="n">
        <v>332</v>
      </c>
      <c r="B335" s="7" t="n"/>
      <c r="C335" s="7" t="n"/>
      <c r="D335" s="8" t="n"/>
      <c r="E335" s="7" t="n"/>
      <c r="F335" s="7" t="n"/>
      <c r="G335" s="7" t="n"/>
    </row>
    <row r="336">
      <c r="A336" s="10" t="n">
        <v>333</v>
      </c>
      <c r="B336" s="7" t="n"/>
      <c r="C336" s="7" t="n"/>
      <c r="D336" s="8" t="n"/>
      <c r="E336" s="7" t="n"/>
      <c r="F336" s="7" t="n"/>
      <c r="G336" s="7" t="n"/>
    </row>
    <row r="337">
      <c r="A337" s="10" t="n">
        <v>334</v>
      </c>
      <c r="B337" s="7" t="n"/>
      <c r="C337" s="7" t="n"/>
      <c r="D337" s="8" t="n"/>
      <c r="E337" s="7" t="n"/>
      <c r="F337" s="7" t="n"/>
      <c r="G337" s="7" t="n"/>
    </row>
    <row r="338">
      <c r="A338" s="10" t="n">
        <v>335</v>
      </c>
      <c r="B338" s="7" t="n"/>
      <c r="C338" s="7" t="n"/>
      <c r="D338" s="8" t="n"/>
      <c r="E338" s="7" t="n"/>
      <c r="F338" s="7" t="n"/>
      <c r="G338" s="7" t="n"/>
    </row>
    <row r="339">
      <c r="A339" s="10" t="n">
        <v>336</v>
      </c>
      <c r="B339" s="7" t="n"/>
      <c r="C339" s="7" t="n"/>
      <c r="D339" s="8" t="n"/>
      <c r="E339" s="7" t="n"/>
      <c r="F339" s="7" t="n"/>
      <c r="G339" s="7" t="n"/>
    </row>
    <row r="340">
      <c r="A340" s="10" t="n">
        <v>337</v>
      </c>
      <c r="B340" s="7" t="n"/>
      <c r="C340" s="7" t="n"/>
      <c r="D340" s="8" t="n"/>
      <c r="E340" s="7" t="n"/>
      <c r="F340" s="7" t="n"/>
      <c r="G340" s="7" t="n"/>
    </row>
    <row r="341">
      <c r="A341" s="10" t="n">
        <v>338</v>
      </c>
      <c r="B341" s="7" t="n"/>
      <c r="C341" s="7" t="n"/>
      <c r="D341" s="8" t="n"/>
      <c r="E341" s="7" t="n"/>
      <c r="F341" s="7" t="n"/>
      <c r="G341" s="7" t="n"/>
    </row>
    <row r="342">
      <c r="A342" s="10" t="n">
        <v>339</v>
      </c>
      <c r="B342" s="7" t="n"/>
      <c r="C342" s="7" t="n"/>
      <c r="D342" s="8" t="n"/>
      <c r="E342" s="7" t="n"/>
      <c r="F342" s="7" t="n"/>
      <c r="G342" s="7" t="n"/>
    </row>
    <row r="343">
      <c r="A343" s="10" t="n">
        <v>340</v>
      </c>
      <c r="B343" s="7" t="n"/>
      <c r="C343" s="7" t="n"/>
      <c r="D343" s="8" t="n"/>
      <c r="E343" s="7" t="n"/>
      <c r="F343" s="7" t="n"/>
      <c r="G343" s="7" t="n"/>
    </row>
    <row r="344">
      <c r="A344" s="10" t="n">
        <v>341</v>
      </c>
      <c r="B344" s="7" t="n"/>
      <c r="C344" s="7" t="n"/>
      <c r="D344" s="8" t="n"/>
      <c r="E344" s="7" t="n"/>
      <c r="F344" s="7" t="n"/>
      <c r="G344" s="7" t="n"/>
    </row>
    <row r="345">
      <c r="A345" s="10" t="n">
        <v>342</v>
      </c>
      <c r="B345" s="7" t="n"/>
      <c r="C345" s="7" t="n"/>
      <c r="D345" s="8" t="n"/>
      <c r="E345" s="7" t="n"/>
      <c r="F345" s="7" t="n"/>
      <c r="G345" s="7" t="n"/>
    </row>
    <row r="346">
      <c r="A346" s="10" t="n">
        <v>343</v>
      </c>
      <c r="B346" s="7" t="n"/>
      <c r="C346" s="7" t="n"/>
      <c r="D346" s="8" t="n"/>
      <c r="E346" s="7" t="n"/>
      <c r="F346" s="7" t="n"/>
      <c r="G346" s="7" t="n"/>
    </row>
    <row r="347">
      <c r="A347" s="10" t="n">
        <v>344</v>
      </c>
      <c r="B347" s="7" t="n"/>
      <c r="C347" s="7" t="n"/>
      <c r="D347" s="8" t="n"/>
      <c r="E347" s="7" t="n"/>
      <c r="F347" s="7" t="n"/>
      <c r="G347" s="7" t="n"/>
    </row>
    <row r="348">
      <c r="A348" s="10" t="n">
        <v>345</v>
      </c>
      <c r="B348" s="7" t="n"/>
      <c r="C348" s="7" t="n"/>
      <c r="D348" s="8" t="n"/>
      <c r="E348" s="7" t="n"/>
      <c r="F348" s="7" t="n"/>
      <c r="G348" s="7" t="n"/>
    </row>
    <row r="349">
      <c r="A349" s="10" t="n">
        <v>346</v>
      </c>
      <c r="B349" s="7" t="n"/>
      <c r="C349" s="7" t="n"/>
      <c r="D349" s="8" t="n"/>
      <c r="E349" s="7" t="n"/>
      <c r="F349" s="7" t="n"/>
      <c r="G349" s="7" t="n"/>
    </row>
    <row r="350">
      <c r="A350" s="10" t="n">
        <v>347</v>
      </c>
      <c r="B350" s="7" t="n"/>
      <c r="C350" s="7" t="n"/>
      <c r="D350" s="8" t="n"/>
      <c r="E350" s="7" t="n"/>
      <c r="F350" s="7" t="n"/>
      <c r="G350" s="7" t="n"/>
    </row>
    <row r="351">
      <c r="A351" s="10" t="n">
        <v>348</v>
      </c>
      <c r="B351" s="7" t="n"/>
      <c r="C351" s="7" t="n"/>
      <c r="D351" s="8" t="n"/>
      <c r="E351" s="7" t="n"/>
      <c r="F351" s="7" t="n"/>
      <c r="G351" s="7" t="n"/>
    </row>
    <row r="352">
      <c r="A352" s="10" t="n">
        <v>349</v>
      </c>
      <c r="B352" s="7" t="n"/>
      <c r="C352" s="7" t="n"/>
      <c r="D352" s="8" t="n"/>
      <c r="E352" s="7" t="n"/>
      <c r="F352" s="7" t="n"/>
      <c r="G352" s="7" t="n"/>
    </row>
    <row r="353">
      <c r="A353" s="10" t="n">
        <v>350</v>
      </c>
      <c r="B353" s="7" t="n"/>
      <c r="C353" s="7" t="n"/>
      <c r="D353" s="8" t="n"/>
      <c r="E353" s="7" t="n"/>
      <c r="F353" s="7" t="n"/>
      <c r="G353" s="7" t="n"/>
    </row>
    <row r="354">
      <c r="A354" s="10" t="n">
        <v>351</v>
      </c>
      <c r="B354" s="7" t="n"/>
      <c r="C354" s="7" t="n"/>
      <c r="D354" s="8" t="n"/>
      <c r="E354" s="7" t="n"/>
      <c r="F354" s="7" t="n"/>
      <c r="G354" s="7" t="n"/>
    </row>
    <row r="355">
      <c r="A355" s="10" t="n">
        <v>352</v>
      </c>
      <c r="B355" s="7" t="n"/>
      <c r="C355" s="7" t="n"/>
      <c r="D355" s="8" t="n"/>
      <c r="E355" s="7" t="n"/>
      <c r="F355" s="7" t="n"/>
      <c r="G355" s="7" t="n"/>
    </row>
    <row r="356">
      <c r="A356" s="10" t="n">
        <v>353</v>
      </c>
      <c r="B356" s="7" t="n"/>
      <c r="C356" s="7" t="n"/>
      <c r="D356" s="8" t="n"/>
      <c r="E356" s="7" t="n"/>
      <c r="F356" s="7" t="n"/>
      <c r="G356" s="7" t="n"/>
    </row>
    <row r="357">
      <c r="A357" s="10" t="n">
        <v>354</v>
      </c>
      <c r="B357" s="7" t="n"/>
      <c r="C357" s="7" t="n"/>
      <c r="D357" s="8" t="n"/>
      <c r="E357" s="7" t="n"/>
      <c r="F357" s="7" t="n"/>
      <c r="G357" s="7" t="n"/>
    </row>
    <row r="358">
      <c r="A358" s="10" t="n">
        <v>355</v>
      </c>
      <c r="B358" s="7" t="n"/>
      <c r="C358" s="7" t="n"/>
      <c r="D358" s="8" t="n"/>
      <c r="E358" s="7" t="n"/>
      <c r="F358" s="7" t="n"/>
      <c r="G358" s="7" t="n"/>
    </row>
    <row r="359">
      <c r="A359" s="10" t="n">
        <v>356</v>
      </c>
      <c r="B359" s="7" t="n"/>
      <c r="C359" s="7" t="n"/>
      <c r="D359" s="8" t="n"/>
      <c r="E359" s="7" t="n"/>
      <c r="F359" s="7" t="n"/>
      <c r="G359" s="7" t="n"/>
    </row>
    <row r="360">
      <c r="A360" s="10" t="n">
        <v>357</v>
      </c>
      <c r="B360" s="7" t="n"/>
      <c r="C360" s="7" t="n"/>
      <c r="D360" s="8" t="n"/>
      <c r="E360" s="7" t="n"/>
      <c r="F360" s="7" t="n"/>
      <c r="G360" s="7" t="n"/>
    </row>
    <row r="361">
      <c r="A361" s="10" t="n">
        <v>358</v>
      </c>
      <c r="B361" s="7" t="n"/>
      <c r="C361" s="7" t="n"/>
      <c r="D361" s="8" t="n"/>
      <c r="E361" s="7" t="n"/>
      <c r="F361" s="7" t="n"/>
      <c r="G361" s="7" t="n"/>
    </row>
    <row r="362">
      <c r="A362" s="10" t="n">
        <v>359</v>
      </c>
      <c r="B362" s="7" t="n"/>
      <c r="C362" s="7" t="n"/>
      <c r="D362" s="8" t="n"/>
      <c r="E362" s="7" t="n"/>
      <c r="F362" s="7" t="n"/>
      <c r="G362" s="7" t="n"/>
    </row>
    <row r="363">
      <c r="A363" s="10" t="n">
        <v>360</v>
      </c>
      <c r="B363" s="7" t="n"/>
      <c r="C363" s="7" t="n"/>
      <c r="D363" s="8" t="n"/>
      <c r="E363" s="7" t="n"/>
      <c r="F363" s="7" t="n"/>
      <c r="G363" s="7" t="n"/>
    </row>
    <row r="364">
      <c r="A364" s="10" t="n">
        <v>361</v>
      </c>
      <c r="B364" s="7" t="n"/>
      <c r="C364" s="7" t="n"/>
      <c r="D364" s="8" t="n"/>
      <c r="E364" s="7" t="n"/>
      <c r="F364" s="7" t="n"/>
      <c r="G364" s="7" t="n"/>
    </row>
    <row r="365">
      <c r="A365" s="10" t="n">
        <v>362</v>
      </c>
      <c r="B365" s="7" t="n"/>
      <c r="C365" s="7" t="n"/>
      <c r="D365" s="8" t="n"/>
      <c r="E365" s="7" t="n"/>
      <c r="F365" s="7" t="n"/>
      <c r="G365" s="7" t="n"/>
    </row>
    <row r="366">
      <c r="A366" s="10" t="n">
        <v>363</v>
      </c>
      <c r="B366" s="7" t="n"/>
      <c r="C366" s="7" t="n"/>
      <c r="D366" s="8" t="n"/>
      <c r="E366" s="7" t="n"/>
      <c r="F366" s="7" t="n"/>
      <c r="G366" s="7" t="n"/>
    </row>
    <row r="367">
      <c r="A367" s="10" t="n">
        <v>364</v>
      </c>
      <c r="B367" s="7" t="n"/>
      <c r="C367" s="7" t="n"/>
      <c r="D367" s="8" t="n"/>
      <c r="E367" s="7" t="n"/>
      <c r="F367" s="7" t="n"/>
      <c r="G367" s="7" t="n"/>
    </row>
    <row r="368">
      <c r="A368" s="10" t="n">
        <v>365</v>
      </c>
      <c r="B368" s="7" t="n"/>
      <c r="C368" s="7" t="n"/>
      <c r="D368" s="8" t="n"/>
      <c r="E368" s="7" t="n"/>
      <c r="F368" s="7" t="n"/>
      <c r="G368" s="7" t="n"/>
    </row>
    <row r="369">
      <c r="A369" s="10" t="n">
        <v>366</v>
      </c>
      <c r="B369" s="7" t="n"/>
      <c r="C369" s="7" t="n"/>
      <c r="D369" s="8" t="n"/>
      <c r="E369" s="7" t="n"/>
      <c r="F369" s="7" t="n"/>
      <c r="G369" s="7" t="n"/>
    </row>
    <row r="370">
      <c r="A370" s="10" t="n">
        <v>367</v>
      </c>
      <c r="B370" s="7" t="n"/>
      <c r="C370" s="7" t="n"/>
      <c r="D370" s="8" t="n"/>
      <c r="E370" s="7" t="n"/>
      <c r="F370" s="7" t="n"/>
      <c r="G370" s="7" t="n"/>
    </row>
    <row r="371">
      <c r="A371" s="10" t="n">
        <v>368</v>
      </c>
      <c r="B371" s="7" t="n"/>
      <c r="C371" s="7" t="n"/>
      <c r="D371" s="8" t="n"/>
      <c r="E371" s="7" t="n"/>
      <c r="F371" s="7" t="n"/>
      <c r="G371" s="7" t="n"/>
    </row>
    <row r="372">
      <c r="A372" s="10" t="n">
        <v>369</v>
      </c>
      <c r="B372" s="7" t="n"/>
      <c r="C372" s="7" t="n"/>
      <c r="D372" s="8" t="n"/>
      <c r="E372" s="7" t="n"/>
      <c r="F372" s="7" t="n"/>
      <c r="G372" s="7" t="n"/>
    </row>
    <row r="373">
      <c r="A373" s="10" t="n">
        <v>370</v>
      </c>
      <c r="B373" s="7" t="n"/>
      <c r="C373" s="7" t="n"/>
      <c r="D373" s="8" t="n"/>
      <c r="E373" s="7" t="n"/>
      <c r="F373" s="7" t="n"/>
      <c r="G373" s="7" t="n"/>
    </row>
    <row r="374">
      <c r="A374" s="10" t="n">
        <v>371</v>
      </c>
      <c r="B374" s="7" t="n"/>
      <c r="C374" s="7" t="n"/>
      <c r="D374" s="8" t="n"/>
      <c r="E374" s="7" t="n"/>
      <c r="F374" s="7" t="n"/>
      <c r="G374" s="7" t="n"/>
    </row>
    <row r="375">
      <c r="A375" s="10" t="n">
        <v>372</v>
      </c>
      <c r="B375" s="7" t="n"/>
      <c r="C375" s="7" t="n"/>
      <c r="D375" s="8" t="n"/>
      <c r="E375" s="7" t="n"/>
      <c r="F375" s="7" t="n"/>
      <c r="G375" s="7" t="n"/>
    </row>
    <row r="376">
      <c r="A376" s="10" t="n">
        <v>373</v>
      </c>
      <c r="B376" s="7" t="n"/>
      <c r="C376" s="7" t="n"/>
      <c r="D376" s="8" t="n"/>
      <c r="E376" s="7" t="n"/>
      <c r="F376" s="7" t="n"/>
      <c r="G376" s="7" t="n"/>
    </row>
    <row r="377">
      <c r="A377" s="10" t="n">
        <v>374</v>
      </c>
      <c r="B377" s="7" t="n"/>
      <c r="C377" s="7" t="n"/>
      <c r="D377" s="8" t="n"/>
      <c r="E377" s="7" t="n"/>
      <c r="F377" s="7" t="n"/>
      <c r="G377" s="7" t="n"/>
    </row>
    <row r="378">
      <c r="A378" s="10" t="n">
        <v>375</v>
      </c>
      <c r="B378" s="7" t="n"/>
      <c r="C378" s="7" t="n"/>
      <c r="D378" s="8" t="n"/>
      <c r="E378" s="7" t="n"/>
      <c r="F378" s="7" t="n"/>
      <c r="G378" s="7" t="n"/>
    </row>
    <row r="379">
      <c r="A379" s="10" t="n">
        <v>376</v>
      </c>
      <c r="B379" s="7" t="n"/>
      <c r="C379" s="7" t="n"/>
      <c r="D379" s="8" t="n"/>
      <c r="E379" s="7" t="n"/>
      <c r="F379" s="7" t="n"/>
      <c r="G379" s="7" t="n"/>
    </row>
    <row r="380">
      <c r="A380" s="10" t="n">
        <v>377</v>
      </c>
      <c r="B380" s="7" t="n"/>
      <c r="C380" s="7" t="n"/>
      <c r="D380" s="8" t="n"/>
      <c r="E380" s="7" t="n"/>
      <c r="F380" s="7" t="n"/>
      <c r="G380" s="7" t="n"/>
    </row>
    <row r="381">
      <c r="A381" s="10" t="n">
        <v>378</v>
      </c>
      <c r="B381" s="7" t="n"/>
      <c r="C381" s="7" t="n"/>
      <c r="D381" s="8" t="n"/>
      <c r="E381" s="7" t="n"/>
      <c r="F381" s="7" t="n"/>
      <c r="G381" s="7" t="n"/>
    </row>
    <row r="382">
      <c r="A382" s="10" t="n">
        <v>379</v>
      </c>
      <c r="B382" s="7" t="n"/>
      <c r="C382" s="7" t="n"/>
      <c r="D382" s="8" t="n"/>
      <c r="E382" s="7" t="n"/>
      <c r="F382" s="7" t="n"/>
      <c r="G382" s="7" t="n"/>
    </row>
    <row r="383">
      <c r="A383" s="10" t="n">
        <v>380</v>
      </c>
      <c r="B383" s="7" t="n"/>
      <c r="C383" s="7" t="n"/>
      <c r="D383" s="8" t="n"/>
      <c r="E383" s="7" t="n"/>
      <c r="F383" s="7" t="n"/>
      <c r="G383" s="7" t="n"/>
    </row>
    <row r="384">
      <c r="A384" s="10" t="n">
        <v>381</v>
      </c>
      <c r="B384" s="7" t="n"/>
      <c r="C384" s="7" t="n"/>
      <c r="D384" s="8" t="n"/>
      <c r="E384" s="7" t="n"/>
      <c r="F384" s="7" t="n"/>
      <c r="G384" s="7" t="n"/>
    </row>
    <row r="385">
      <c r="A385" s="10" t="n">
        <v>382</v>
      </c>
      <c r="B385" s="7" t="n"/>
      <c r="C385" s="7" t="n"/>
      <c r="D385" s="8" t="n"/>
      <c r="E385" s="7" t="n"/>
      <c r="F385" s="7" t="n"/>
      <c r="G385" s="7" t="n"/>
    </row>
    <row r="386">
      <c r="A386" s="10" t="n">
        <v>383</v>
      </c>
      <c r="B386" s="7" t="n"/>
      <c r="C386" s="7" t="n"/>
      <c r="D386" s="8" t="n"/>
      <c r="E386" s="7" t="n"/>
      <c r="F386" s="7" t="n"/>
      <c r="G386" s="7" t="n"/>
    </row>
    <row r="387">
      <c r="A387" s="10" t="n">
        <v>384</v>
      </c>
      <c r="B387" s="7" t="n"/>
      <c r="C387" s="7" t="n"/>
      <c r="D387" s="8" t="n"/>
      <c r="E387" s="7" t="n"/>
      <c r="F387" s="7" t="n"/>
      <c r="G387" s="7" t="n"/>
    </row>
    <row r="388">
      <c r="A388" s="10" t="n">
        <v>385</v>
      </c>
      <c r="B388" s="7" t="n"/>
      <c r="C388" s="7" t="n"/>
      <c r="D388" s="8" t="n"/>
      <c r="E388" s="7" t="n"/>
      <c r="F388" s="7" t="n"/>
      <c r="G388" s="7" t="n"/>
    </row>
    <row r="389">
      <c r="A389" s="10" t="n">
        <v>386</v>
      </c>
      <c r="B389" s="7" t="n"/>
      <c r="C389" s="7" t="n"/>
      <c r="D389" s="8" t="n"/>
      <c r="E389" s="7" t="n"/>
      <c r="F389" s="7" t="n"/>
      <c r="G389" s="7" t="n"/>
    </row>
    <row r="390">
      <c r="A390" s="10" t="n">
        <v>387</v>
      </c>
      <c r="B390" s="7" t="n"/>
      <c r="C390" s="7" t="n"/>
      <c r="D390" s="8" t="n"/>
      <c r="E390" s="7" t="n"/>
      <c r="F390" s="7" t="n"/>
      <c r="G390" s="7" t="n"/>
    </row>
    <row r="391">
      <c r="A391" s="10" t="n">
        <v>388</v>
      </c>
      <c r="B391" s="7" t="n"/>
      <c r="C391" s="7" t="n"/>
      <c r="D391" s="8" t="n"/>
      <c r="E391" s="7" t="n"/>
      <c r="F391" s="7" t="n"/>
      <c r="G391" s="7" t="n"/>
    </row>
    <row r="392">
      <c r="A392" s="10" t="n">
        <v>389</v>
      </c>
      <c r="B392" s="7" t="n"/>
      <c r="C392" s="7" t="n"/>
      <c r="D392" s="8" t="n"/>
      <c r="E392" s="7" t="n"/>
      <c r="F392" s="7" t="n"/>
      <c r="G392" s="7" t="n"/>
    </row>
    <row r="393">
      <c r="A393" s="10" t="n">
        <v>390</v>
      </c>
      <c r="B393" s="7" t="n"/>
      <c r="C393" s="7" t="n"/>
      <c r="D393" s="8" t="n"/>
      <c r="E393" s="7" t="n"/>
      <c r="F393" s="7" t="n"/>
      <c r="G393" s="7" t="n"/>
    </row>
    <row r="394">
      <c r="A394" s="10" t="n">
        <v>391</v>
      </c>
      <c r="B394" s="7" t="n"/>
      <c r="C394" s="7" t="n"/>
      <c r="D394" s="8" t="n"/>
      <c r="E394" s="7" t="n"/>
      <c r="F394" s="7" t="n"/>
      <c r="G394" s="7" t="n"/>
    </row>
    <row r="395">
      <c r="A395" s="10" t="n">
        <v>392</v>
      </c>
      <c r="B395" s="7" t="n"/>
      <c r="C395" s="7" t="n"/>
      <c r="D395" s="8" t="n"/>
      <c r="E395" s="7" t="n"/>
      <c r="F395" s="7" t="n"/>
      <c r="G395" s="7" t="n"/>
    </row>
    <row r="396">
      <c r="A396" s="10" t="n">
        <v>393</v>
      </c>
      <c r="B396" s="7" t="n"/>
      <c r="C396" s="7" t="n"/>
      <c r="D396" s="8" t="n"/>
      <c r="E396" s="7" t="n"/>
      <c r="F396" s="7" t="n"/>
      <c r="G396" s="7" t="n"/>
    </row>
    <row r="397">
      <c r="A397" s="10" t="n">
        <v>394</v>
      </c>
      <c r="B397" s="7" t="n"/>
      <c r="C397" s="7" t="n"/>
      <c r="D397" s="8" t="n"/>
      <c r="E397" s="7" t="n"/>
      <c r="F397" s="7" t="n"/>
      <c r="G397" s="7" t="n"/>
    </row>
    <row r="398">
      <c r="A398" s="10" t="n">
        <v>395</v>
      </c>
      <c r="B398" s="7" t="n"/>
      <c r="C398" s="7" t="n"/>
      <c r="D398" s="8" t="n"/>
      <c r="E398" s="7" t="n"/>
      <c r="F398" s="7" t="n"/>
      <c r="G398" s="7" t="n"/>
    </row>
    <row r="399">
      <c r="A399" s="10" t="n">
        <v>396</v>
      </c>
      <c r="B399" s="7" t="n"/>
      <c r="C399" s="7" t="n"/>
      <c r="D399" s="8" t="n"/>
      <c r="E399" s="7" t="n"/>
      <c r="F399" s="7" t="n"/>
      <c r="G399" s="7" t="n"/>
    </row>
    <row r="400">
      <c r="A400" s="10" t="n">
        <v>397</v>
      </c>
      <c r="B400" s="7" t="n"/>
      <c r="C400" s="7" t="n"/>
      <c r="D400" s="8" t="n"/>
      <c r="E400" s="7" t="n"/>
      <c r="F400" s="7" t="n"/>
      <c r="G400" s="7" t="n"/>
    </row>
    <row r="401">
      <c r="A401" s="10" t="n">
        <v>398</v>
      </c>
      <c r="B401" s="7" t="n"/>
      <c r="C401" s="7" t="n"/>
      <c r="D401" s="8" t="n"/>
      <c r="E401" s="7" t="n"/>
      <c r="F401" s="7" t="n"/>
      <c r="G401" s="7" t="n"/>
    </row>
    <row r="402">
      <c r="A402" s="10" t="n">
        <v>399</v>
      </c>
      <c r="B402" s="7" t="n"/>
      <c r="C402" s="7" t="n"/>
      <c r="D402" s="8" t="n"/>
      <c r="E402" s="7" t="n"/>
      <c r="F402" s="7" t="n"/>
      <c r="G402" s="7" t="n"/>
    </row>
    <row r="403">
      <c r="A403" s="10" t="n">
        <v>400</v>
      </c>
      <c r="B403" s="7" t="n"/>
      <c r="C403" s="7" t="n"/>
      <c r="D403" s="8" t="n"/>
      <c r="E403" s="7" t="n"/>
      <c r="F403" s="7" t="n"/>
      <c r="G403" s="7" t="n"/>
    </row>
    <row r="404">
      <c r="A404" s="10" t="n">
        <v>401</v>
      </c>
      <c r="B404" s="7" t="n"/>
      <c r="C404" s="7" t="n"/>
      <c r="D404" s="8" t="n"/>
      <c r="E404" s="7" t="n"/>
      <c r="F404" s="7" t="n"/>
      <c r="G404" s="7" t="n"/>
    </row>
    <row r="405">
      <c r="A405" s="10" t="n">
        <v>402</v>
      </c>
      <c r="B405" s="7" t="n"/>
      <c r="C405" s="7" t="n"/>
      <c r="D405" s="8" t="n"/>
      <c r="E405" s="7" t="n"/>
      <c r="F405" s="7" t="n"/>
      <c r="G405" s="7" t="n"/>
    </row>
    <row r="406">
      <c r="A406" s="10" t="n">
        <v>403</v>
      </c>
      <c r="B406" s="7" t="n"/>
      <c r="C406" s="7" t="n"/>
      <c r="D406" s="8" t="n"/>
      <c r="E406" s="7" t="n"/>
      <c r="F406" s="7" t="n"/>
      <c r="G406" s="7" t="n"/>
    </row>
    <row r="407">
      <c r="A407" s="10" t="n">
        <v>404</v>
      </c>
      <c r="B407" s="7" t="n"/>
      <c r="C407" s="7" t="n"/>
      <c r="D407" s="8" t="n"/>
      <c r="E407" s="7" t="n"/>
      <c r="F407" s="7" t="n"/>
      <c r="G407" s="7" t="n"/>
    </row>
    <row r="408">
      <c r="A408" s="10" t="n">
        <v>405</v>
      </c>
      <c r="B408" s="7" t="n"/>
      <c r="C408" s="7" t="n"/>
      <c r="D408" s="8" t="n"/>
      <c r="E408" s="7" t="n"/>
      <c r="F408" s="7" t="n"/>
      <c r="G408" s="7" t="n"/>
    </row>
    <row r="409">
      <c r="A409" s="10" t="n">
        <v>406</v>
      </c>
      <c r="B409" s="7" t="n"/>
      <c r="C409" s="7" t="n"/>
      <c r="D409" s="8" t="n"/>
      <c r="E409" s="7" t="n"/>
      <c r="F409" s="7" t="n"/>
      <c r="G409" s="7" t="n"/>
    </row>
    <row r="410">
      <c r="A410" s="10" t="n">
        <v>407</v>
      </c>
      <c r="B410" s="7" t="n"/>
      <c r="C410" s="7" t="n"/>
      <c r="D410" s="8" t="n"/>
      <c r="E410" s="7" t="n"/>
      <c r="F410" s="7" t="n"/>
      <c r="G410" s="7" t="n"/>
    </row>
    <row r="411">
      <c r="A411" s="10" t="n">
        <v>408</v>
      </c>
      <c r="B411" s="7" t="n"/>
      <c r="C411" s="7" t="n"/>
      <c r="D411" s="8" t="n"/>
      <c r="E411" s="7" t="n"/>
      <c r="F411" s="7" t="n"/>
      <c r="G411" s="7" t="n"/>
    </row>
    <row r="412">
      <c r="A412" s="10" t="n">
        <v>409</v>
      </c>
      <c r="B412" s="7" t="n"/>
      <c r="C412" s="7" t="n"/>
      <c r="D412" s="8" t="n"/>
      <c r="E412" s="7" t="n"/>
      <c r="F412" s="7" t="n"/>
      <c r="G412" s="7" t="n"/>
    </row>
    <row r="413">
      <c r="A413" s="10" t="n">
        <v>410</v>
      </c>
      <c r="B413" s="7" t="n"/>
      <c r="C413" s="7" t="n"/>
      <c r="D413" s="8" t="n"/>
      <c r="E413" s="7" t="n"/>
      <c r="F413" s="7" t="n"/>
      <c r="G413" s="7" t="n"/>
    </row>
    <row r="414">
      <c r="A414" s="10" t="n">
        <v>411</v>
      </c>
      <c r="B414" s="7" t="n"/>
      <c r="C414" s="7" t="n"/>
      <c r="D414" s="8" t="n"/>
      <c r="E414" s="7" t="n"/>
      <c r="F414" s="7" t="n"/>
      <c r="G414" s="7" t="n"/>
    </row>
    <row r="415">
      <c r="A415" s="10" t="n">
        <v>412</v>
      </c>
      <c r="B415" s="7" t="n"/>
      <c r="C415" s="7" t="n"/>
      <c r="D415" s="8" t="n"/>
      <c r="E415" s="7" t="n"/>
      <c r="F415" s="7" t="n"/>
      <c r="G415" s="7" t="n"/>
    </row>
    <row r="416">
      <c r="A416" s="10" t="n">
        <v>413</v>
      </c>
      <c r="B416" s="7" t="n"/>
      <c r="C416" s="7" t="n"/>
      <c r="D416" s="8" t="n"/>
      <c r="E416" s="7" t="n"/>
      <c r="F416" s="7" t="n"/>
      <c r="G416" s="7" t="n"/>
    </row>
    <row r="417">
      <c r="A417" s="10" t="n">
        <v>414</v>
      </c>
      <c r="B417" s="7" t="n"/>
      <c r="C417" s="7" t="n"/>
      <c r="D417" s="8" t="n"/>
      <c r="E417" s="7" t="n"/>
      <c r="F417" s="7" t="n"/>
      <c r="G417" s="7" t="n"/>
    </row>
    <row r="418">
      <c r="A418" s="10" t="n">
        <v>415</v>
      </c>
      <c r="B418" s="7" t="n"/>
      <c r="C418" s="7" t="n"/>
      <c r="D418" s="8" t="n"/>
      <c r="E418" s="7" t="n"/>
      <c r="F418" s="7" t="n"/>
      <c r="G418" s="7" t="n"/>
    </row>
    <row r="419">
      <c r="A419" s="10" t="n">
        <v>416</v>
      </c>
      <c r="B419" s="7" t="n"/>
      <c r="C419" s="7" t="n"/>
      <c r="D419" s="8" t="n"/>
      <c r="E419" s="7" t="n"/>
      <c r="F419" s="7" t="n"/>
      <c r="G419" s="7" t="n"/>
    </row>
    <row r="420">
      <c r="A420" s="10" t="n">
        <v>417</v>
      </c>
      <c r="B420" s="7" t="n"/>
      <c r="C420" s="7" t="n"/>
      <c r="D420" s="8" t="n"/>
      <c r="E420" s="7" t="n"/>
      <c r="F420" s="7" t="n"/>
      <c r="G420" s="7" t="n"/>
    </row>
    <row r="421">
      <c r="A421" s="10" t="n">
        <v>418</v>
      </c>
      <c r="B421" s="7" t="n"/>
      <c r="C421" s="7" t="n"/>
      <c r="D421" s="8" t="n"/>
      <c r="E421" s="7" t="n"/>
      <c r="F421" s="7" t="n"/>
      <c r="G421" s="7" t="n"/>
    </row>
    <row r="422">
      <c r="A422" s="10" t="n">
        <v>419</v>
      </c>
      <c r="B422" s="7" t="n"/>
      <c r="C422" s="7" t="n"/>
      <c r="D422" s="8" t="n"/>
      <c r="E422" s="7" t="n"/>
      <c r="F422" s="7" t="n"/>
      <c r="G422" s="7" t="n"/>
    </row>
    <row r="423">
      <c r="A423" s="10" t="n">
        <v>420</v>
      </c>
      <c r="B423" s="7" t="n"/>
      <c r="C423" s="7" t="n"/>
      <c r="D423" s="8" t="n"/>
      <c r="E423" s="7" t="n"/>
      <c r="F423" s="7" t="n"/>
      <c r="G423" s="7" t="n"/>
    </row>
    <row r="424">
      <c r="A424" s="10" t="n">
        <v>421</v>
      </c>
      <c r="B424" s="7" t="n"/>
      <c r="C424" s="7" t="n"/>
      <c r="D424" s="8" t="n"/>
      <c r="E424" s="7" t="n"/>
      <c r="F424" s="7" t="n"/>
      <c r="G424" s="7" t="n"/>
    </row>
    <row r="425">
      <c r="A425" s="10" t="n">
        <v>422</v>
      </c>
      <c r="B425" s="7" t="n"/>
      <c r="C425" s="7" t="n"/>
      <c r="D425" s="8" t="n"/>
      <c r="E425" s="7" t="n"/>
      <c r="F425" s="7" t="n"/>
      <c r="G425" s="7" t="n"/>
    </row>
    <row r="426">
      <c r="A426" s="10" t="n">
        <v>423</v>
      </c>
      <c r="B426" s="7" t="n"/>
      <c r="C426" s="7" t="n"/>
      <c r="D426" s="8" t="n"/>
      <c r="E426" s="7" t="n"/>
      <c r="F426" s="7" t="n"/>
      <c r="G426" s="7" t="n"/>
    </row>
    <row r="427">
      <c r="A427" s="10" t="n">
        <v>424</v>
      </c>
      <c r="B427" s="7" t="n"/>
      <c r="C427" s="7" t="n"/>
      <c r="D427" s="8" t="n"/>
      <c r="E427" s="7" t="n"/>
      <c r="F427" s="7" t="n"/>
      <c r="G427" s="7" t="n"/>
    </row>
    <row r="428">
      <c r="A428" s="10" t="n">
        <v>425</v>
      </c>
      <c r="B428" s="7" t="n"/>
      <c r="C428" s="7" t="n"/>
      <c r="D428" s="8" t="n"/>
      <c r="E428" s="7" t="n"/>
      <c r="F428" s="7" t="n"/>
      <c r="G428" s="7" t="n"/>
    </row>
    <row r="429">
      <c r="A429" s="10" t="n">
        <v>426</v>
      </c>
      <c r="B429" s="7" t="n"/>
      <c r="C429" s="7" t="n"/>
      <c r="D429" s="8" t="n"/>
      <c r="E429" s="7" t="n"/>
      <c r="F429" s="7" t="n"/>
      <c r="G429" s="7" t="n"/>
    </row>
    <row r="430">
      <c r="A430" s="10" t="n">
        <v>427</v>
      </c>
      <c r="B430" s="7" t="n"/>
      <c r="C430" s="7" t="n"/>
      <c r="D430" s="8" t="n"/>
      <c r="E430" s="7" t="n"/>
      <c r="F430" s="7" t="n"/>
      <c r="G430" s="7" t="n"/>
    </row>
    <row r="431">
      <c r="A431" s="10" t="n">
        <v>428</v>
      </c>
      <c r="B431" s="7" t="n"/>
      <c r="C431" s="7" t="n"/>
      <c r="D431" s="8" t="n"/>
      <c r="E431" s="7" t="n"/>
      <c r="F431" s="7" t="n"/>
      <c r="G431" s="7" t="n"/>
    </row>
    <row r="432">
      <c r="A432" s="10" t="n">
        <v>429</v>
      </c>
      <c r="B432" s="7" t="n"/>
      <c r="C432" s="7" t="n"/>
      <c r="D432" s="8" t="n"/>
      <c r="E432" s="7" t="n"/>
      <c r="F432" s="7" t="n"/>
      <c r="G432" s="7" t="n"/>
    </row>
    <row r="433">
      <c r="A433" s="10" t="n">
        <v>430</v>
      </c>
      <c r="B433" s="7" t="n"/>
      <c r="C433" s="7" t="n"/>
      <c r="D433" s="8" t="n"/>
      <c r="E433" s="7" t="n"/>
      <c r="F433" s="7" t="n"/>
      <c r="G433" s="7" t="n"/>
    </row>
    <row r="434">
      <c r="A434" s="10" t="n">
        <v>431</v>
      </c>
      <c r="B434" s="7" t="n"/>
      <c r="C434" s="7" t="n"/>
      <c r="D434" s="8" t="n"/>
      <c r="E434" s="7" t="n"/>
      <c r="F434" s="7" t="n"/>
      <c r="G434" s="7" t="n"/>
    </row>
    <row r="435">
      <c r="A435" s="10" t="n">
        <v>432</v>
      </c>
      <c r="B435" s="7" t="n"/>
      <c r="C435" s="7" t="n"/>
      <c r="D435" s="8" t="n"/>
      <c r="E435" s="7" t="n"/>
      <c r="F435" s="7" t="n"/>
      <c r="G435" s="7" t="n"/>
    </row>
    <row r="436">
      <c r="A436" s="10" t="n">
        <v>433</v>
      </c>
      <c r="B436" s="7" t="n"/>
      <c r="C436" s="7" t="n"/>
      <c r="D436" s="8" t="n"/>
      <c r="E436" s="7" t="n"/>
      <c r="F436" s="7" t="n"/>
      <c r="G436" s="7" t="n"/>
    </row>
    <row r="437">
      <c r="A437" s="10" t="n">
        <v>434</v>
      </c>
      <c r="B437" s="7" t="n"/>
      <c r="C437" s="7" t="n"/>
      <c r="D437" s="8" t="n"/>
      <c r="E437" s="7" t="n"/>
      <c r="F437" s="7" t="n"/>
      <c r="G437" s="7" t="n"/>
    </row>
    <row r="438">
      <c r="A438" s="10" t="n">
        <v>435</v>
      </c>
      <c r="B438" s="7" t="n"/>
      <c r="C438" s="7" t="n"/>
      <c r="D438" s="8" t="n"/>
      <c r="E438" s="7" t="n"/>
      <c r="F438" s="7" t="n"/>
      <c r="G438" s="7" t="n"/>
    </row>
    <row r="439">
      <c r="A439" s="10" t="n">
        <v>436</v>
      </c>
      <c r="B439" s="7" t="n"/>
      <c r="C439" s="7" t="n"/>
      <c r="D439" s="8" t="n"/>
      <c r="E439" s="7" t="n"/>
      <c r="F439" s="7" t="n"/>
      <c r="G439" s="7" t="n"/>
    </row>
    <row r="440">
      <c r="A440" s="10" t="n">
        <v>437</v>
      </c>
      <c r="B440" s="7" t="n"/>
      <c r="C440" s="7" t="n"/>
      <c r="D440" s="8" t="n"/>
      <c r="E440" s="7" t="n"/>
      <c r="F440" s="7" t="n"/>
      <c r="G440" s="7" t="n"/>
    </row>
    <row r="441">
      <c r="A441" s="10" t="n">
        <v>438</v>
      </c>
      <c r="B441" s="7" t="n"/>
      <c r="C441" s="7" t="n"/>
      <c r="D441" s="8" t="n"/>
      <c r="E441" s="7" t="n"/>
      <c r="F441" s="7" t="n"/>
      <c r="G441" s="7" t="n"/>
    </row>
    <row r="442">
      <c r="A442" s="10" t="n">
        <v>439</v>
      </c>
      <c r="B442" s="7" t="n"/>
      <c r="C442" s="7" t="n"/>
      <c r="D442" s="8" t="n"/>
      <c r="E442" s="7" t="n"/>
      <c r="F442" s="7" t="n"/>
      <c r="G442" s="7" t="n"/>
    </row>
    <row r="443">
      <c r="A443" s="10" t="n">
        <v>440</v>
      </c>
      <c r="B443" s="7" t="n"/>
      <c r="C443" s="7" t="n"/>
      <c r="D443" s="8" t="n"/>
      <c r="E443" s="7" t="n"/>
      <c r="F443" s="7" t="n"/>
      <c r="G443" s="7" t="n"/>
    </row>
    <row r="444">
      <c r="A444" s="10" t="n">
        <v>441</v>
      </c>
      <c r="B444" s="7" t="n"/>
      <c r="C444" s="7" t="n"/>
      <c r="D444" s="8" t="n"/>
      <c r="E444" s="7" t="n"/>
      <c r="F444" s="7" t="n"/>
      <c r="G444" s="7" t="n"/>
    </row>
    <row r="445">
      <c r="A445" s="10" t="n">
        <v>442</v>
      </c>
      <c r="B445" s="7" t="n"/>
      <c r="C445" s="7" t="n"/>
      <c r="D445" s="8" t="n"/>
      <c r="E445" s="7" t="n"/>
      <c r="F445" s="7" t="n"/>
      <c r="G445" s="7" t="n"/>
    </row>
    <row r="446">
      <c r="A446" s="10" t="n">
        <v>443</v>
      </c>
      <c r="B446" s="7" t="n"/>
      <c r="C446" s="7" t="n"/>
      <c r="D446" s="8" t="n"/>
      <c r="E446" s="7" t="n"/>
      <c r="F446" s="7" t="n"/>
      <c r="G446" s="7" t="n"/>
    </row>
    <row r="447">
      <c r="A447" s="10" t="n">
        <v>444</v>
      </c>
      <c r="B447" s="7" t="n"/>
      <c r="C447" s="7" t="n"/>
      <c r="D447" s="8" t="n"/>
      <c r="E447" s="7" t="n"/>
      <c r="F447" s="7" t="n"/>
      <c r="G447" s="7" t="n"/>
    </row>
    <row r="448">
      <c r="A448" s="10" t="n">
        <v>445</v>
      </c>
      <c r="B448" s="7" t="n"/>
      <c r="C448" s="7" t="n"/>
      <c r="D448" s="8" t="n"/>
      <c r="E448" s="7" t="n"/>
      <c r="F448" s="7" t="n"/>
      <c r="G448" s="7" t="n"/>
    </row>
    <row r="449">
      <c r="A449" s="10" t="n">
        <v>446</v>
      </c>
      <c r="B449" s="7" t="n"/>
      <c r="C449" s="7" t="n"/>
      <c r="D449" s="8" t="n"/>
      <c r="E449" s="7" t="n"/>
      <c r="F449" s="7" t="n"/>
      <c r="G449" s="7" t="n"/>
    </row>
    <row r="450">
      <c r="A450" s="10" t="n">
        <v>447</v>
      </c>
      <c r="B450" s="7" t="n"/>
      <c r="C450" s="7" t="n"/>
      <c r="D450" s="8" t="n"/>
      <c r="E450" s="7" t="n"/>
      <c r="F450" s="7" t="n"/>
      <c r="G450" s="7" t="n"/>
    </row>
    <row r="451">
      <c r="A451" s="10" t="n">
        <v>448</v>
      </c>
      <c r="B451" s="7" t="n"/>
      <c r="C451" s="7" t="n"/>
      <c r="D451" s="8" t="n"/>
      <c r="E451" s="7" t="n"/>
      <c r="F451" s="7" t="n"/>
      <c r="G451" s="7" t="n"/>
    </row>
    <row r="452">
      <c r="A452" s="10" t="n">
        <v>449</v>
      </c>
      <c r="B452" s="7" t="n"/>
      <c r="C452" s="7" t="n"/>
      <c r="D452" s="8" t="n"/>
      <c r="E452" s="7" t="n"/>
      <c r="F452" s="7" t="n"/>
      <c r="G452" s="7" t="n"/>
    </row>
    <row r="453">
      <c r="A453" s="10" t="n">
        <v>450</v>
      </c>
      <c r="B453" s="7" t="n"/>
      <c r="C453" s="7" t="n"/>
      <c r="D453" s="8" t="n"/>
      <c r="E453" s="7" t="n"/>
      <c r="F453" s="7" t="n"/>
      <c r="G453" s="7" t="n"/>
    </row>
  </sheetData>
  <dataValidations count="1">
    <dataValidation sqref="G4:G453" showDropDown="0" showInputMessage="0" showErrorMessage="0" allowBlank="1" type="list">
      <formula1>"behalten,zusammenführen,verwerfen"</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31"/>
  <sheetViews>
    <sheetView zoomScale="100" workbookViewId="0">
      <selection activeCell="A1" sqref="A1"/>
    </sheetView>
  </sheetViews>
  <sheetFormatPr baseColWidth="8" defaultRowHeight="15"/>
  <cols>
    <col width="60" customWidth="1" min="1" max="1"/>
    <col width="16" customWidth="1" min="2" max="2"/>
    <col width="16" customWidth="1" min="3" max="3"/>
    <col width="40" customWidth="1" min="4" max="4"/>
  </cols>
  <sheetData>
    <row r="1">
      <c r="A1" s="1" t="inlineStr">
        <is>
          <t>Suchzeit, Umstellung und laufende Pflege</t>
        </is>
      </c>
    </row>
    <row r="3">
      <c r="A3" s="6" t="inlineStr">
        <is>
          <t>Suchzeit (Annahmen überschreiben)</t>
        </is>
      </c>
      <c r="B3" s="6" t="inlineStr">
        <is>
          <t>Fall</t>
        </is>
      </c>
      <c r="C3" s="6" t="inlineStr">
        <is>
          <t>zehn Berufsträger</t>
        </is>
      </c>
      <c r="D3" s="6" t="inlineStr">
        <is>
          <t>Herkunft</t>
        </is>
      </c>
    </row>
    <row r="4">
      <c r="A4" s="3" t="inlineStr">
        <is>
          <t>Personen, die mit Vorlagen arbeiten</t>
        </is>
      </c>
      <c r="B4" s="11" t="n">
        <v>5</v>
      </c>
      <c r="C4" s="11" t="n">
        <v>16</v>
      </c>
      <c r="D4" s="2" t="inlineStr">
        <is>
          <t>Fall: 2 Anwälte, 3 Fachangestellte; groß: 10 + 6</t>
        </is>
      </c>
    </row>
    <row r="5">
      <c r="A5" s="3" t="inlineStr">
        <is>
          <t>Minuten je Person und Tag für Suchen und Nachbessern</t>
        </is>
      </c>
      <c r="B5" s="11" t="n">
        <v>10</v>
      </c>
      <c r="C5" s="11" t="n">
        <v>10</v>
      </c>
      <c r="D5" s="2" t="inlineStr">
        <is>
          <t>Annahme, keine Studie</t>
        </is>
      </c>
    </row>
    <row r="6">
      <c r="A6" s="3" t="inlineStr">
        <is>
          <t>Arbeitstage im Jahr</t>
        </is>
      </c>
      <c r="B6" s="11" t="n">
        <v>219</v>
      </c>
      <c r="C6" s="11" t="n">
        <v>219</v>
      </c>
      <c r="D6" s="2" t="inlineStr">
        <is>
          <t>Annahme ratg.de</t>
        </is>
      </c>
    </row>
    <row r="7">
      <c r="A7" s="3" t="inlineStr">
        <is>
          <t>Bürostunde (Euro)</t>
        </is>
      </c>
      <c r="B7" s="11" t="n">
        <v>27</v>
      </c>
      <c r="C7" s="11" t="n">
        <v>27</v>
      </c>
      <c r="D7" s="2" t="inlineStr">
        <is>
          <t>Annahme ratg.de, Beitrag Stundensatz</t>
        </is>
      </c>
    </row>
    <row r="8">
      <c r="A8" s="4" t="inlineStr">
        <is>
          <t>Stunden im Jahr</t>
        </is>
      </c>
      <c r="B8" s="12">
        <f>ROUND(B4*B5*B6/60,1)</f>
        <v>182.5</v>
      </c>
      <c r="C8" s="12">
        <f>ROUND(C4*C5*C6/60,1)</f>
        <v>584.0</v>
      </c>
    </row>
    <row r="9">
      <c r="A9" s="4" t="inlineStr">
        <is>
          <t>Euro im Jahr (alle Stunden zum Bürosatz; Anwaltszeit ist teurer)</t>
        </is>
      </c>
      <c r="B9" s="13">
        <f>ROUND(B8*B7,2)</f>
        <v>4927.5</v>
      </c>
      <c r="C9" s="13">
        <f>ROUND(C8*C7,2)</f>
        <v>15768.0</v>
      </c>
    </row>
    <row r="10">
      <c r="A10" s="3" t="inlineStr">
        <is>
          <t>Anteil, den ein gepflegtes Verzeichnis einspart (Annahme)</t>
        </is>
      </c>
      <c r="B10" s="14" t="n">
        <v>0.5</v>
      </c>
      <c r="C10" s="14" t="n">
        <v>0.5</v>
      </c>
    </row>
    <row r="11">
      <c r="A11" s="4" t="inlineStr">
        <is>
          <t>Ersparnis im Jahr (Euro)</t>
        </is>
      </c>
      <c r="B11" s="13">
        <f>ROUND(B9*B10,2)</f>
        <v>2463.75</v>
      </c>
      <c r="C11" s="13">
        <f>ROUND(C9*C10,2)</f>
        <v>7884.0</v>
      </c>
    </row>
    <row r="13">
      <c r="A13" s="6" t="inlineStr">
        <is>
          <t>Umstellung in vier Wochen (Stunden)</t>
        </is>
      </c>
      <c r="B13" s="6" t="inlineStr">
        <is>
          <t>Fall</t>
        </is>
      </c>
      <c r="C13" s="6" t="inlineStr">
        <is>
          <t>zehn Berufsträger</t>
        </is>
      </c>
      <c r="D13" s="6" t="inlineStr">
        <is>
          <t>Herkunft</t>
        </is>
      </c>
    </row>
    <row r="14">
      <c r="A14" s="3" t="inlineStr">
        <is>
          <t>Woche 1: Bestand einsammeln, Dubletten markieren (Büro)</t>
        </is>
      </c>
      <c r="B14" s="15" t="n">
        <v>6</v>
      </c>
      <c r="C14" s="15" t="n">
        <v>16</v>
      </c>
      <c r="D14" s="2" t="inlineStr">
        <is>
          <t>Schätzung</t>
        </is>
      </c>
    </row>
    <row r="15">
      <c r="A15" s="3" t="inlineStr">
        <is>
          <t>Woche 2: gültige Fassung je Vorlagenart, Verantwortliche, Prüfanlässe (Büro)</t>
        </is>
      </c>
      <c r="B15" s="15" t="n">
        <v>6</v>
      </c>
      <c r="C15" s="15" t="n">
        <v>14</v>
      </c>
      <c r="D15" s="2" t="inlineStr">
        <is>
          <t>Schätzung</t>
        </is>
      </c>
    </row>
    <row r="16">
      <c r="A16" s="3" t="inlineStr">
        <is>
          <t>Woche 3: bereinigen, zentral ablegen, alte Orte schreibschützen (Büro)</t>
        </is>
      </c>
      <c r="B16" s="15" t="n">
        <v>10</v>
      </c>
      <c r="C16" s="15" t="n">
        <v>24</v>
      </c>
      <c r="D16" s="2" t="inlineStr">
        <is>
          <t>Schätzung</t>
        </is>
      </c>
    </row>
    <row r="17">
      <c r="A17" s="3" t="inlineStr">
        <is>
          <t>Woche 4: ankündigen, archivieren, Rückfragen (Büro)</t>
        </is>
      </c>
      <c r="B17" s="15" t="n">
        <v>3</v>
      </c>
      <c r="C17" s="15" t="n">
        <v>8</v>
      </c>
      <c r="D17" s="2" t="inlineStr">
        <is>
          <t>Schätzung</t>
        </is>
      </c>
    </row>
    <row r="18">
      <c r="A18" s="4" t="inlineStr">
        <is>
          <t>Summe Bürostunden</t>
        </is>
      </c>
      <c r="B18" s="12">
        <f>SUM(B14:B17)</f>
        <v>25.0</v>
      </c>
      <c r="C18" s="12">
        <f>SUM(C14:C17)</f>
        <v>62.0</v>
      </c>
    </row>
    <row r="19">
      <c r="A19" s="3" t="inlineStr">
        <is>
          <t>Anwaltsstunden: Fassungen freigeben, Inhalt prüfen</t>
        </is>
      </c>
      <c r="B19" s="15" t="n">
        <v>6</v>
      </c>
      <c r="C19" s="15" t="n">
        <v>20</v>
      </c>
      <c r="D19" s="2" t="inlineStr">
        <is>
          <t>Schätzung</t>
        </is>
      </c>
    </row>
    <row r="20">
      <c r="A20" s="3" t="inlineStr">
        <is>
          <t>Anwaltsstunde (Euro, Zielsatz)</t>
        </is>
      </c>
      <c r="B20" s="11" t="n">
        <v>167</v>
      </c>
      <c r="C20" s="11" t="n">
        <v>167</v>
      </c>
      <c r="D20" s="2" t="inlineStr">
        <is>
          <t>Annahme ratg.de, Beitrag Stundensatz</t>
        </is>
      </c>
    </row>
    <row r="21">
      <c r="A21" s="4" t="inlineStr">
        <is>
          <t>Kosten der Umstellung einmalig (Euro)</t>
        </is>
      </c>
      <c r="B21" s="13">
        <f>ROUND(B18*B7+B19*B20,2)</f>
        <v>1677.0</v>
      </c>
      <c r="C21" s="13">
        <f>ROUND(C18*C7+C19*C20,2)</f>
        <v>5014.0</v>
      </c>
    </row>
    <row r="22">
      <c r="A22" s="2" t="inlineStr">
        <is>
          <t>Die Amortisation steht unten, nach Abzug der laufenden Pflege.</t>
        </is>
      </c>
    </row>
    <row r="24">
      <c r="A24" s="6" t="inlineStr">
        <is>
          <t>Laufende Pflege je Jahr (Stunden)</t>
        </is>
      </c>
      <c r="B24" s="6" t="inlineStr">
        <is>
          <t>Fall</t>
        </is>
      </c>
      <c r="C24" s="6" t="inlineStr">
        <is>
          <t>zehn Berufsträger</t>
        </is>
      </c>
      <c r="D24" s="6" t="inlineStr">
        <is>
          <t>Herkunft</t>
        </is>
      </c>
    </row>
    <row r="25">
      <c r="A25" s="3" t="inlineStr">
        <is>
          <t>Bürostunden: Durchsicht am 1.1. und 1.7., Prüfanlässe, neue Vorlagen</t>
        </is>
      </c>
      <c r="B25" s="15" t="n">
        <v>12</v>
      </c>
      <c r="C25" s="15" t="n">
        <v>30</v>
      </c>
      <c r="D25" s="2" t="inlineStr">
        <is>
          <t>Schätzung</t>
        </is>
      </c>
    </row>
    <row r="26">
      <c r="A26" s="3" t="inlineStr">
        <is>
          <t>Anwaltsstunden: Freigaben geänderter Vorlagen</t>
        </is>
      </c>
      <c r="B26" s="15" t="n">
        <v>2</v>
      </c>
      <c r="C26" s="15" t="n">
        <v>6</v>
      </c>
      <c r="D26" s="2" t="inlineStr">
        <is>
          <t>Schätzung</t>
        </is>
      </c>
    </row>
    <row r="27">
      <c r="A27" s="4" t="inlineStr">
        <is>
          <t>Kosten der Pflege je Jahr (Euro)</t>
        </is>
      </c>
      <c r="B27" s="13">
        <f>ROUND(B25*B7+B26*B20,2)</f>
        <v>658.0</v>
      </c>
      <c r="C27" s="13">
        <f>ROUND(C25*C7+C26*C20,2)</f>
        <v>1812.0</v>
      </c>
    </row>
    <row r="28">
      <c r="A28" s="4" t="inlineStr">
        <is>
          <t>Ersparnis abzüglich Pflege je Jahr (Euro)</t>
        </is>
      </c>
      <c r="B28" s="13">
        <f>B11-B27</f>
        <v>1805.75</v>
      </c>
      <c r="C28" s="13">
        <f>C11-C27</f>
        <v>6072.0</v>
      </c>
    </row>
    <row r="29">
      <c r="A29" s="4" t="inlineStr">
        <is>
          <t>nach so vielen Monaten hat sich die Umstellung bezahlt gemacht</t>
        </is>
      </c>
      <c r="B29" s="12">
        <f>IF(B28&lt;=0,"lohnt nicht",ROUND(B21/B28*12,1))</f>
        <v>11.1</v>
      </c>
      <c r="C29" s="12">
        <f>IF(C28&lt;=0,"lohnt nicht",ROUND(C21/C28*12,1))</f>
        <v>9.9</v>
      </c>
    </row>
    <row r="31">
      <c r="A31" s="2" t="inlineStr">
        <is>
          <t>Alle Zahlen sind Annahmen für ein erfundenes Beispiel. Suchzeit, Umstellung und Pflege sind zum Bürosatz gerechnet, Anwaltszeit nur bei Freigaben; sucht vor allem die Anwältin selbst, ist die Ersparnis höher. Eine belastbare Studie zur Suchzeit in Kanzleien kennen wir nicht; messen Sie eine Woche lang selbst.</t>
        </is>
      </c>
    </row>
  </sheetData>
  <mergeCells count="1">
    <mergeCell ref="A31:D31"/>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A11"/>
  <sheetViews>
    <sheetView zoomScale="100" workbookViewId="0">
      <selection activeCell="A1" sqref="A1"/>
    </sheetView>
  </sheetViews>
  <sheetFormatPr baseColWidth="8" defaultRowHeight="15"/>
  <cols>
    <col width="110" customWidth="1" min="1" max="1"/>
  </cols>
  <sheetData>
    <row r="1">
      <c r="A1" s="1" t="inlineStr">
        <is>
          <t>Ankündigung für das Team (Besprechung oder E-Mail an alle)</t>
        </is>
      </c>
    </row>
    <row r="2">
      <c r="A2" s="2" t="inlineStr">
        <is>
          <t>Eckige Klammern ersetzen. Der Text beschreibt nur die Arbeitsweise in der Kanzlei.</t>
        </is>
      </c>
    </row>
    <row r="3">
      <c r="A3" s="3" t="inlineStr"/>
    </row>
    <row r="4">
      <c r="A4" s="4" t="inlineStr">
        <is>
          <t>Betreff: Ab [Datum] arbeiten wir nur noch mit Vorlagen aus dem Vorlagenordner</t>
        </is>
      </c>
    </row>
    <row r="5">
      <c r="A5" s="3" t="inlineStr">
        <is>
          <t>Liebe Kolleginnen und Kollegen,</t>
        </is>
      </c>
    </row>
    <row r="6">
      <c r="A6" s="3" t="inlineStr">
        <is>
          <t>ab [Datum] gilt für alle Schreiben, Schriftsätze und Textbausteine eine Regel: Wir nehmen Vorlagen nur noch aus [Ablageort, z. B. Laufwerk V:\Vorlagen oder Vorlagen in der Kanzleisoftware]. Den letzten eigenen Schriftsatz kopieren wir nicht mehr als Vorlage.</t>
        </is>
      </c>
    </row>
    <row r="7">
      <c r="A7" s="3" t="inlineStr">
        <is>
          <t>Welche Vorlagen es gibt, steht im Vorlagenverzeichnis unter [Ablageort]. Jede Vorlage hat eine Nummer und eine verantwortliche Person. Fehlt eine Vorlage oder ist etwas veraltet, sagen Sie es bitte [Name], nicht selbst ändern.</t>
        </is>
      </c>
    </row>
    <row r="8">
      <c r="A8" s="3" t="inlineStr">
        <is>
          <t>Die alten Ordner [Ordner] sind ab [Datum] schreibgeschützt und werden am [Datum] archiviert. Eigene Kopien auf dem Desktop oder im Postfach löschen Sie bitte bis [Datum].</t>
        </is>
      </c>
    </row>
    <row r="9">
      <c r="A9" s="3" t="inlineStr">
        <is>
          <t>Fragen sammeln wir bis [Datum]; danach besprechen wir sie in der Teamrunde.</t>
        </is>
      </c>
    </row>
    <row r="10">
      <c r="A10" s="3" t="inlineStr">
        <is>
          <t>Viele Grüße</t>
        </is>
      </c>
    </row>
    <row r="11">
      <c r="A11" s="3" t="inlineStr">
        <is>
          <t>[Name]</t>
        </is>
      </c>
    </row>
  </sheetData>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A13"/>
  <sheetViews>
    <sheetView zoomScale="100" workbookViewId="0">
      <selection activeCell="A1" sqref="A1"/>
    </sheetView>
  </sheetViews>
  <sheetFormatPr baseColWidth="8" defaultRowHeight="15"/>
  <cols>
    <col width="110" customWidth="1" min="1" max="1"/>
  </cols>
  <sheetData>
    <row r="1">
      <c r="A1" s="1" t="inlineStr">
        <is>
          <t>Hinweise und Nutzungsbedingungen</t>
        </is>
      </c>
    </row>
    <row r="2">
      <c r="A2" s="3" t="inlineStr">
        <is>
          <t>Die Vorlage hilft, Vorlagen und Textbausteine einer Kanzlei in Deutschland zu ordnen (Stand November 2026). Sie prüft keinen Inhalt und ersetzt keine Rechtsberatung.</t>
        </is>
      </c>
    </row>
    <row r="3">
      <c r="A3" s="3" t="inlineStr">
        <is>
          <t>Normen und Quellen stehen im Beitrag: https://ratg.de/vorlagenmanagement-kanzlei/</t>
        </is>
      </c>
    </row>
    <row r="4">
      <c r="A4" s="3" t="inlineStr"/>
    </row>
    <row r="5">
      <c r="A5" s="4" t="inlineStr">
        <is>
          <t>Nutzungsbedingungen (Kurzfassung)</t>
        </is>
      </c>
    </row>
    <row r="6">
      <c r="A6" s="3" t="inlineStr">
        <is>
          <t>1. Sie dürfen unsere Vorlagen kostenlos in Ihrer Kanzlei oder Ihrem Unternehmen verwenden, ausfüllen und anpassen, Muster auch in Ihren Schreiben und Verträgen mit Mandanten.</t>
        </is>
      </c>
    </row>
    <row r="7">
      <c r="A7" s="3" t="inlineStr">
        <is>
          <t>2. Sie dürfen sie unverändert und mit der Angabe „Quelle: ratg.de“ weitergeben, etwa in Mitteilungen einer Kammer, eines Vereins oder an Kolleginnen und Kollegen.</t>
        </is>
      </c>
    </row>
    <row r="8">
      <c r="A8" s="3" t="inlineStr">
        <is>
          <t>3. Verkauf und Aufnahme in kostenpflichtige Sammlungen, Software oder Schulungsunterlagen nur mit unserer vorherigen Zustimmung (redaktion@ratg.de).</t>
        </is>
      </c>
    </row>
    <row r="9">
      <c r="A9" s="3" t="inlineStr">
        <is>
          <t>4. Die Vorlagen sind Arbeitshilfen; ihr Stand steht in jeder Datei (hier: November 2026). Rechenblätter enthalten Beispielwerte, Muster müssen Sie an Ihren Fall anpassen. Die Vorlagen prüfen keinen Einzelfall und ersetzen keine Steuer- oder Rechtsberatung. Prüfen Sie Ergebnisse vor der Verwendung.</t>
        </is>
      </c>
    </row>
    <row r="10">
      <c r="A10" s="3" t="inlineStr">
        <is>
          <t>5. Wir haften für Vorsatz und grobe Fahrlässigkeit sowie für Schäden aus der Verletzung von Leben, Körper oder Gesundheit; im Übrigen ist die Haftung für die unentgeltlich überlassenen Vorlagen ausgeschlossen.</t>
        </is>
      </c>
    </row>
    <row r="11">
      <c r="A11" s="3" t="inlineStr">
        <is>
          <t>Vollständige Fassung: https://ratg.de/nutzungsbedingungen/</t>
        </is>
      </c>
    </row>
    <row r="12">
      <c r="A12" s="3" t="inlineStr"/>
    </row>
    <row r="13">
      <c r="A13" s="2"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Vorlagenverzeichnis der Kanzlei (Stand 11/2026)</dc:title>
  <dc:subject>Vorlagen und Textbausteine ordnen</dc:subject>
  <dcterms:created xsi:type="dcterms:W3CDTF">2026-10-28T09:11:12Z</dcterms:created>
  <dcterms:modified xsi:type="dcterms:W3CDTF">2026-10-28T09:11:12Z</dcterms:modified>
  <cp:lastModifiedBy>ratg.de</cp:lastModifiedBy>
</cp:coreProperties>
</file>