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ochenplan" sheetId="1" state="visible" r:id="rId1"/>
    <sheet name="Zeiterfassung" sheetId="2" state="visible" r:id="rId2"/>
    <sheet name="Delegation" sheetId="3" state="visible" r:id="rId3"/>
    <sheet name="Hinweise" sheetId="4" state="visible" r:id="rId4"/>
  </sheets>
  <definedNames/>
  <calcPr calcId="124519" fullCalcOnLoad="1"/>
</workbook>
</file>

<file path=xl/styles.xml><?xml version="1.0" encoding="utf-8"?>
<styleSheet xmlns="http://schemas.openxmlformats.org/spreadsheetml/2006/main">
  <numFmts count="2">
    <numFmt numFmtId="164" formatCode="hh:mm"/>
    <numFmt numFmtId="165" formatCode="0.0%"/>
  </numFmts>
  <fonts count="4">
    <font>
      <name val="Calibri"/>
      <family val="2"/>
      <color theme="1"/>
      <sz val="11"/>
      <scheme val="minor"/>
    </font>
    <font>
      <b val="1"/>
      <sz val="14"/>
    </font>
    <font>
      <i val="1"/>
      <color rgb="00555555"/>
      <sz val="9"/>
    </font>
    <font>
      <b val="1"/>
    </font>
  </fonts>
  <fills count="12">
    <fill>
      <patternFill/>
    </fill>
    <fill>
      <patternFill patternType="gray125"/>
    </fill>
    <fill>
      <patternFill patternType="solid">
        <fgColor rgb="00D9E2EC"/>
      </patternFill>
    </fill>
    <fill>
      <patternFill patternType="solid">
        <fgColor rgb="00EDEDED"/>
      </patternFill>
    </fill>
    <fill>
      <patternFill patternType="solid">
        <fgColor rgb="00F4B6B6"/>
      </patternFill>
    </fill>
    <fill>
      <patternFill patternType="solid">
        <fgColor rgb="00C9E4C5"/>
      </patternFill>
    </fill>
    <fill>
      <patternFill patternType="solid">
        <fgColor rgb="00B7D3EA"/>
      </patternFill>
    </fill>
    <fill>
      <patternFill patternType="solid">
        <fgColor rgb="00FFFFFF"/>
      </patternFill>
    </fill>
    <fill>
      <patternFill patternType="solid">
        <fgColor rgb="00FCE4C4"/>
      </patternFill>
    </fill>
    <fill>
      <patternFill patternType="solid">
        <fgColor rgb="00E2D4F0"/>
      </patternFill>
    </fill>
    <fill>
      <patternFill patternType="solid">
        <fgColor rgb="00FFF2A8"/>
      </patternFill>
    </fill>
    <fill>
      <patternFill patternType="solid">
        <fgColor rgb="00F9D9B8"/>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2" borderId="1" applyAlignment="1" pivotButton="0" quotePrefix="0" xfId="0">
      <alignment vertical="top" wrapText="1"/>
    </xf>
    <xf numFmtId="164" fontId="3" fillId="3" borderId="1" applyAlignment="1" pivotButton="0" quotePrefix="0" xfId="0">
      <alignment vertical="top" wrapText="1"/>
    </xf>
    <xf numFmtId="0" fontId="0" fillId="4" borderId="1" applyAlignment="1" pivotButton="0" quotePrefix="0" xfId="0">
      <alignment vertical="top" wrapText="1"/>
    </xf>
    <xf numFmtId="0" fontId="0" fillId="0" borderId="0" applyAlignment="1" pivotButton="0" quotePrefix="0" xfId="0">
      <alignment vertical="top" wrapText="1"/>
    </xf>
    <xf numFmtId="2" fontId="0" fillId="3" borderId="1" applyAlignment="1" pivotButton="0" quotePrefix="0" xfId="0">
      <alignment vertical="top" wrapText="1"/>
    </xf>
    <xf numFmtId="0" fontId="0" fillId="10" borderId="1" applyAlignment="1" pivotButton="0" quotePrefix="0" xfId="0">
      <alignment vertical="top" wrapText="1"/>
    </xf>
    <xf numFmtId="0" fontId="0" fillId="2"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2" fontId="3" fillId="3" borderId="1" applyAlignment="1" pivotButton="0" quotePrefix="0" xfId="0">
      <alignment vertical="top" wrapText="1"/>
    </xf>
    <xf numFmtId="165" fontId="0" fillId="3" borderId="1" applyAlignment="1" pivotButton="0" quotePrefix="0" xfId="0">
      <alignment vertical="top" wrapText="1"/>
    </xf>
    <xf numFmtId="4" fontId="0" fillId="3" borderId="1" applyAlignment="1" pivotButton="0" quotePrefix="0" xfId="0">
      <alignment vertical="top" wrapText="1"/>
    </xf>
    <xf numFmtId="9" fontId="0" fillId="10" borderId="1" applyAlignment="1" pivotButton="0" quotePrefix="0" xfId="0">
      <alignment vertical="top" wrapText="1"/>
    </xf>
    <xf numFmtId="0" fontId="0" fillId="7" borderId="1" applyAlignment="1" pivotButton="0" quotePrefix="0" xfId="0">
      <alignment vertical="top" wrapText="1"/>
    </xf>
    <xf numFmtId="0" fontId="0" fillId="8" borderId="1" applyAlignment="1" pivotButton="0" quotePrefix="0" xfId="0">
      <alignment vertical="top" wrapText="1"/>
    </xf>
    <xf numFmtId="4" fontId="3" fillId="3" borderId="1" applyAlignment="1" pivotButton="0" quotePrefix="0" xfId="0">
      <alignment vertical="top" wrapText="1"/>
    </xf>
    <xf numFmtId="0" fontId="0" fillId="3" borderId="1" applyAlignment="1" pivotButton="0" quotePrefix="0" xfId="0">
      <alignment vertical="top" wrapText="1"/>
    </xf>
    <xf numFmtId="0" fontId="0" fillId="9" borderId="1" applyAlignment="1" pivotButton="0" quotePrefix="0" xfId="0">
      <alignment vertical="top" wrapText="1"/>
    </xf>
    <xf numFmtId="0" fontId="0" fillId="11" borderId="1" applyAlignment="1" pivotButton="0" quotePrefix="0" xfId="0">
      <alignment vertical="top" wrapText="1"/>
    </xf>
    <xf numFmtId="164" fontId="0" fillId="10" borderId="1" applyAlignment="1" pivotButton="0" quotePrefix="0" xfId="0">
      <alignment vertical="top" wrapText="1"/>
    </xf>
    <xf numFmtId="1"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5"/>
  <sheetViews>
    <sheetView zoomScale="100" workbookViewId="0">
      <pane xSplit="1" ySplit="4" topLeftCell="B5" activePane="bottomRight" state="frozen"/>
      <selection pane="topRight"/>
      <selection pane="bottomLeft"/>
      <selection pane="bottomRight" activeCell="A1" sqref="A1"/>
    </sheetView>
  </sheetViews>
  <sheetFormatPr baseColWidth="8" defaultRowHeight="15"/>
  <cols>
    <col width="8" customWidth="1" min="1" max="1"/>
    <col width="17" customWidth="1" min="2" max="2"/>
    <col width="17" customWidth="1" min="3" max="3"/>
    <col width="17" customWidth="1" min="4" max="4"/>
    <col width="17" customWidth="1" min="5" max="5"/>
    <col width="17" customWidth="1" min="6" max="6"/>
    <col width="3" customWidth="1" min="7" max="7"/>
    <col width="36" customWidth="1" min="8" max="8"/>
    <col width="14" customWidth="1" min="9" max="9"/>
    <col width="30" customWidth="1" min="10" max="10"/>
    <col width="14" customWidth="1" min="11" max="11"/>
  </cols>
  <sheetData>
    <row r="1">
      <c r="A1" s="1" t="inlineStr">
        <is>
          <t>Wochenplan mit festem Fristenblock – Beispiel einer Einzelanwältin</t>
        </is>
      </c>
    </row>
    <row r="2">
      <c r="A2" s="2" t="inlineStr">
        <is>
          <t>Gelbe Felder ändern (Auswahlliste je Viertelstunde). Graue Felder rechnen selbst. Beispiel erfunden, Stand Oktober 2026. Zum Artikel: https://ratg.de/zeitmanagement/</t>
        </is>
      </c>
    </row>
    <row r="3">
      <c r="H3" s="3" t="inlineStr">
        <is>
          <t>Auswertung der Woche</t>
        </is>
      </c>
    </row>
    <row r="4">
      <c r="A4" s="4" t="inlineStr">
        <is>
          <t>Uhrzeit</t>
        </is>
      </c>
      <c r="B4" s="4" t="inlineStr">
        <is>
          <t>Montag</t>
        </is>
      </c>
      <c r="C4" s="4" t="inlineStr">
        <is>
          <t>Dienstag</t>
        </is>
      </c>
      <c r="D4" s="4" t="inlineStr">
        <is>
          <t>Mittwoch</t>
        </is>
      </c>
      <c r="E4" s="4" t="inlineStr">
        <is>
          <t>Donnerstag</t>
        </is>
      </c>
      <c r="F4" s="4" t="inlineStr">
        <is>
          <t>Freitag</t>
        </is>
      </c>
      <c r="H4" s="4" t="inlineStr">
        <is>
          <t>Art</t>
        </is>
      </c>
      <c r="I4" s="4" t="inlineStr">
        <is>
          <t>Stunden je Woche</t>
        </is>
      </c>
      <c r="J4" s="4" t="inlineStr">
        <is>
          <t>Mandat zuordenbar? (ja/nein)</t>
        </is>
      </c>
      <c r="K4" s="4" t="inlineStr">
        <is>
          <t>davon zuordenbar</t>
        </is>
      </c>
    </row>
    <row r="5">
      <c r="A5" s="5" t="n">
        <v>0.3333333333333333</v>
      </c>
      <c r="B5" s="6" t="inlineStr">
        <is>
          <t>Fristen</t>
        </is>
      </c>
      <c r="C5" s="6" t="inlineStr">
        <is>
          <t>Fristen</t>
        </is>
      </c>
      <c r="D5" s="6" t="inlineStr">
        <is>
          <t>Fristen</t>
        </is>
      </c>
      <c r="E5" s="6" t="inlineStr">
        <is>
          <t>Fristen</t>
        </is>
      </c>
      <c r="F5" s="6" t="inlineStr">
        <is>
          <t>Fristen</t>
        </is>
      </c>
      <c r="H5" s="7" t="inlineStr">
        <is>
          <t>Fristen</t>
        </is>
      </c>
      <c r="I5" s="8">
        <f>COUNTIF($B$5:$F$44,H5)*0.25</f>
        <v>2.5</v>
      </c>
      <c r="J5" s="9" t="inlineStr">
        <is>
          <t>nein</t>
        </is>
      </c>
      <c r="K5" s="8">
        <f>IF(J5="ja",I5,0)</f>
        <v>0.0</v>
      </c>
    </row>
    <row r="6">
      <c r="A6" s="5" t="n">
        <v>0.34375</v>
      </c>
      <c r="B6" s="6" t="inlineStr">
        <is>
          <t>Fristen</t>
        </is>
      </c>
      <c r="C6" s="6" t="inlineStr">
        <is>
          <t>Fristen</t>
        </is>
      </c>
      <c r="D6" s="6" t="inlineStr">
        <is>
          <t>Fristen</t>
        </is>
      </c>
      <c r="E6" s="6" t="inlineStr">
        <is>
          <t>Fristen</t>
        </is>
      </c>
      <c r="F6" s="6" t="inlineStr">
        <is>
          <t>Fristen</t>
        </is>
      </c>
      <c r="H6" s="7" t="inlineStr">
        <is>
          <t>Post/beA</t>
        </is>
      </c>
      <c r="I6" s="8">
        <f>COUNTIF($B$5:$F$44,H6)*0.25</f>
        <v>2.5</v>
      </c>
      <c r="J6" s="9" t="inlineStr">
        <is>
          <t>nein</t>
        </is>
      </c>
      <c r="K6" s="8">
        <f>IF(J6="ja",I6,0)</f>
        <v>0.0</v>
      </c>
    </row>
    <row r="7">
      <c r="A7" s="5" t="n">
        <v>0.3541666666666667</v>
      </c>
      <c r="B7" s="10" t="inlineStr">
        <is>
          <t>Post/beA</t>
        </is>
      </c>
      <c r="C7" s="10" t="inlineStr">
        <is>
          <t>Post/beA</t>
        </is>
      </c>
      <c r="D7" s="10" t="inlineStr">
        <is>
          <t>Post/beA</t>
        </is>
      </c>
      <c r="E7" s="10" t="inlineStr">
        <is>
          <t>Post/beA</t>
        </is>
      </c>
      <c r="F7" s="10" t="inlineStr">
        <is>
          <t>Post/beA</t>
        </is>
      </c>
      <c r="H7" s="7" t="inlineStr">
        <is>
          <t>Rückrufe</t>
        </is>
      </c>
      <c r="I7" s="8">
        <f>COUNTIF($B$5:$F$44,H7)*0.25</f>
        <v>3.75</v>
      </c>
      <c r="J7" s="9" t="inlineStr">
        <is>
          <t>ja</t>
        </is>
      </c>
      <c r="K7" s="8">
        <f>IF(J7="ja",I7,0)</f>
        <v>3.75</v>
      </c>
    </row>
    <row r="8">
      <c r="A8" s="5" t="n">
        <v>0.3645833333333333</v>
      </c>
      <c r="B8" s="10" t="inlineStr">
        <is>
          <t>Post/beA</t>
        </is>
      </c>
      <c r="C8" s="10" t="inlineStr">
        <is>
          <t>Post/beA</t>
        </is>
      </c>
      <c r="D8" s="10" t="inlineStr">
        <is>
          <t>Post/beA</t>
        </is>
      </c>
      <c r="E8" s="10" t="inlineStr">
        <is>
          <t>Post/beA</t>
        </is>
      </c>
      <c r="F8" s="10" t="inlineStr">
        <is>
          <t>Post/beA</t>
        </is>
      </c>
      <c r="H8" s="7" t="inlineStr">
        <is>
          <t>Mandatsarbeit</t>
        </is>
      </c>
      <c r="I8" s="8">
        <f>COUNTIF($B$5:$F$44,H8)*0.25</f>
        <v>20.0</v>
      </c>
      <c r="J8" s="9" t="inlineStr">
        <is>
          <t>ja</t>
        </is>
      </c>
      <c r="K8" s="8">
        <f>IF(J8="ja",I8,0)</f>
        <v>20.0</v>
      </c>
    </row>
    <row r="9">
      <c r="A9" s="5" t="n">
        <v>0.375</v>
      </c>
      <c r="B9" s="11" t="inlineStr">
        <is>
          <t>Mandatsarbeit</t>
        </is>
      </c>
      <c r="C9" s="12" t="inlineStr">
        <is>
          <t>Gerichtstermin</t>
        </is>
      </c>
      <c r="D9" s="11" t="inlineStr">
        <is>
          <t>Mandatsarbeit</t>
        </is>
      </c>
      <c r="E9" s="12" t="inlineStr">
        <is>
          <t>Gerichtstermin</t>
        </is>
      </c>
      <c r="F9" s="11" t="inlineStr">
        <is>
          <t>Mandatsarbeit</t>
        </is>
      </c>
      <c r="H9" s="7" t="inlineStr">
        <is>
          <t>Gerichtstermin</t>
        </is>
      </c>
      <c r="I9" s="8">
        <f>COUNTIF($B$5:$F$44,H9)*0.25</f>
        <v>8.0</v>
      </c>
      <c r="J9" s="9" t="inlineStr">
        <is>
          <t>ja</t>
        </is>
      </c>
      <c r="K9" s="8">
        <f>IF(J9="ja",I9,0)</f>
        <v>8.0</v>
      </c>
    </row>
    <row r="10">
      <c r="A10" s="5" t="n">
        <v>0.3854166666666667</v>
      </c>
      <c r="B10" s="11" t="inlineStr">
        <is>
          <t>Mandatsarbeit</t>
        </is>
      </c>
      <c r="C10" s="12" t="inlineStr">
        <is>
          <t>Gerichtstermin</t>
        </is>
      </c>
      <c r="D10" s="11" t="inlineStr">
        <is>
          <t>Mandatsarbeit</t>
        </is>
      </c>
      <c r="E10" s="12" t="inlineStr">
        <is>
          <t>Gerichtstermin</t>
        </is>
      </c>
      <c r="F10" s="11" t="inlineStr">
        <is>
          <t>Mandatsarbeit</t>
        </is>
      </c>
      <c r="H10" s="7" t="inlineStr">
        <is>
          <t>Mandantengespräch</t>
        </is>
      </c>
      <c r="I10" s="8">
        <f>COUNTIF($B$5:$F$44,H10)*0.25</f>
        <v>3.0</v>
      </c>
      <c r="J10" s="9" t="inlineStr">
        <is>
          <t>ja</t>
        </is>
      </c>
      <c r="K10" s="8">
        <f>IF(J10="ja",I10,0)</f>
        <v>3.0</v>
      </c>
    </row>
    <row r="11">
      <c r="A11" s="5" t="n">
        <v>0.3958333333333333</v>
      </c>
      <c r="B11" s="11" t="inlineStr">
        <is>
          <t>Mandatsarbeit</t>
        </is>
      </c>
      <c r="C11" s="12" t="inlineStr">
        <is>
          <t>Gerichtstermin</t>
        </is>
      </c>
      <c r="D11" s="11" t="inlineStr">
        <is>
          <t>Mandatsarbeit</t>
        </is>
      </c>
      <c r="E11" s="12" t="inlineStr">
        <is>
          <t>Gerichtstermin</t>
        </is>
      </c>
      <c r="F11" s="11" t="inlineStr">
        <is>
          <t>Mandatsarbeit</t>
        </is>
      </c>
      <c r="H11" s="7" t="inlineStr">
        <is>
          <t>Verwaltung</t>
        </is>
      </c>
      <c r="I11" s="8">
        <f>COUNTIF($B$5:$F$44,H11)*0.25</f>
        <v>1.5</v>
      </c>
      <c r="J11" s="9" t="inlineStr">
        <is>
          <t>nein</t>
        </is>
      </c>
      <c r="K11" s="8">
        <f>IF(J11="ja",I11,0)</f>
        <v>0.0</v>
      </c>
    </row>
    <row r="12">
      <c r="A12" s="5" t="n">
        <v>0.40625</v>
      </c>
      <c r="B12" s="11" t="inlineStr">
        <is>
          <t>Mandatsarbeit</t>
        </is>
      </c>
      <c r="C12" s="12" t="inlineStr">
        <is>
          <t>Gerichtstermin</t>
        </is>
      </c>
      <c r="D12" s="11" t="inlineStr">
        <is>
          <t>Mandatsarbeit</t>
        </is>
      </c>
      <c r="E12" s="12" t="inlineStr">
        <is>
          <t>Gerichtstermin</t>
        </is>
      </c>
      <c r="F12" s="11" t="inlineStr">
        <is>
          <t>Mandatsarbeit</t>
        </is>
      </c>
      <c r="H12" s="7" t="inlineStr">
        <is>
          <t>Planung/Puffer</t>
        </is>
      </c>
      <c r="I12" s="8">
        <f>COUNTIF($B$5:$F$44,H12)*0.25</f>
        <v>1.25</v>
      </c>
      <c r="J12" s="9" t="inlineStr">
        <is>
          <t>nein</t>
        </is>
      </c>
      <c r="K12" s="8">
        <f>IF(J12="ja",I12,0)</f>
        <v>0.0</v>
      </c>
    </row>
    <row r="13">
      <c r="A13" s="5" t="n">
        <v>0.4166666666666667</v>
      </c>
      <c r="B13" s="11" t="inlineStr">
        <is>
          <t>Mandatsarbeit</t>
        </is>
      </c>
      <c r="C13" s="12" t="inlineStr">
        <is>
          <t>Gerichtstermin</t>
        </is>
      </c>
      <c r="D13" s="11" t="inlineStr">
        <is>
          <t>Mandatsarbeit</t>
        </is>
      </c>
      <c r="E13" s="12" t="inlineStr">
        <is>
          <t>Gerichtstermin</t>
        </is>
      </c>
      <c r="F13" s="11" t="inlineStr">
        <is>
          <t>Mandatsarbeit</t>
        </is>
      </c>
      <c r="H13" s="7" t="inlineStr">
        <is>
          <t>Tagesabschluss</t>
        </is>
      </c>
      <c r="I13" s="8">
        <f>COUNTIF($B$5:$F$44,H13)*0.25</f>
        <v>2.5</v>
      </c>
      <c r="J13" s="9" t="inlineStr">
        <is>
          <t>nein</t>
        </is>
      </c>
      <c r="K13" s="8">
        <f>IF(J13="ja",I13,0)</f>
        <v>0.0</v>
      </c>
    </row>
    <row r="14">
      <c r="A14" s="5" t="n">
        <v>0.4270833333333333</v>
      </c>
      <c r="B14" s="11" t="inlineStr">
        <is>
          <t>Mandatsarbeit</t>
        </is>
      </c>
      <c r="C14" s="12" t="inlineStr">
        <is>
          <t>Gerichtstermin</t>
        </is>
      </c>
      <c r="D14" s="11" t="inlineStr">
        <is>
          <t>Mandatsarbeit</t>
        </is>
      </c>
      <c r="E14" s="12" t="inlineStr">
        <is>
          <t>Gerichtstermin</t>
        </is>
      </c>
      <c r="F14" s="11" t="inlineStr">
        <is>
          <t>Mandatsarbeit</t>
        </is>
      </c>
      <c r="H14" s="7" t="inlineStr">
        <is>
          <t>Pause</t>
        </is>
      </c>
      <c r="I14" s="8">
        <f>COUNTIF($B$5:$F$44,H14)*0.25</f>
        <v>5.0</v>
      </c>
      <c r="J14" s="9" t="inlineStr">
        <is>
          <t>nein</t>
        </is>
      </c>
      <c r="K14" s="8">
        <f>IF(J14="ja",I14,0)</f>
        <v>0.0</v>
      </c>
    </row>
    <row r="15">
      <c r="A15" s="5" t="n">
        <v>0.4375</v>
      </c>
      <c r="B15" s="11" t="inlineStr">
        <is>
          <t>Mandatsarbeit</t>
        </is>
      </c>
      <c r="C15" s="12" t="inlineStr">
        <is>
          <t>Gerichtstermin</t>
        </is>
      </c>
      <c r="D15" s="11" t="inlineStr">
        <is>
          <t>Mandatsarbeit</t>
        </is>
      </c>
      <c r="E15" s="12" t="inlineStr">
        <is>
          <t>Gerichtstermin</t>
        </is>
      </c>
      <c r="F15" s="11" t="inlineStr">
        <is>
          <t>Mandatsarbeit</t>
        </is>
      </c>
      <c r="H15" s="3" t="inlineStr">
        <is>
          <t>Arbeitszeit ohne Pause</t>
        </is>
      </c>
      <c r="I15" s="13">
        <f>SUM(I5:I14)-I14</f>
        <v>45.0</v>
      </c>
    </row>
    <row r="16">
      <c r="A16" s="5" t="n">
        <v>0.4479166666666667</v>
      </c>
      <c r="B16" s="11" t="inlineStr">
        <is>
          <t>Mandatsarbeit</t>
        </is>
      </c>
      <c r="C16" s="12" t="inlineStr">
        <is>
          <t>Gerichtstermin</t>
        </is>
      </c>
      <c r="D16" s="11" t="inlineStr">
        <is>
          <t>Mandatsarbeit</t>
        </is>
      </c>
      <c r="E16" s="12" t="inlineStr">
        <is>
          <t>Gerichtstermin</t>
        </is>
      </c>
      <c r="F16" s="11" t="inlineStr">
        <is>
          <t>Mandatsarbeit</t>
        </is>
      </c>
      <c r="H16" s="3" t="inlineStr">
        <is>
          <t>Plan: zuordenbare Stunden (Obergrenze)</t>
        </is>
      </c>
      <c r="K16" s="13">
        <f>SUM(K5:K14)</f>
        <v>34.75</v>
      </c>
    </row>
    <row r="17">
      <c r="A17" s="5" t="n">
        <v>0.4583333333333333</v>
      </c>
      <c r="B17" s="11" t="inlineStr">
        <is>
          <t>Mandatsarbeit</t>
        </is>
      </c>
      <c r="C17" s="12" t="inlineStr">
        <is>
          <t>Gerichtstermin</t>
        </is>
      </c>
      <c r="D17" s="11" t="inlineStr">
        <is>
          <t>Mandatsarbeit</t>
        </is>
      </c>
      <c r="E17" s="12" t="inlineStr">
        <is>
          <t>Gerichtstermin</t>
        </is>
      </c>
      <c r="F17" s="11" t="inlineStr">
        <is>
          <t>Mandatsarbeit</t>
        </is>
      </c>
      <c r="H17" s="7" t="inlineStr">
        <is>
          <t>Plan: Auslastung (Anteil zuordenbar)</t>
        </is>
      </c>
      <c r="K17" s="14">
        <f>ROUND(K16/I15,4)</f>
        <v>0.7722</v>
      </c>
    </row>
    <row r="18">
      <c r="A18" s="5" t="n">
        <v>0.46875</v>
      </c>
      <c r="B18" s="11" t="inlineStr">
        <is>
          <t>Mandatsarbeit</t>
        </is>
      </c>
      <c r="C18" s="12" t="inlineStr">
        <is>
          <t>Gerichtstermin</t>
        </is>
      </c>
      <c r="D18" s="11" t="inlineStr">
        <is>
          <t>Mandatsarbeit</t>
        </is>
      </c>
      <c r="E18" s="12" t="inlineStr">
        <is>
          <t>Gerichtstermin</t>
        </is>
      </c>
      <c r="F18" s="11" t="inlineStr">
        <is>
          <t>Mandatsarbeit</t>
        </is>
      </c>
    </row>
    <row r="19">
      <c r="A19" s="5" t="n">
        <v>0.4791666666666667</v>
      </c>
      <c r="B19" s="11" t="inlineStr">
        <is>
          <t>Mandatsarbeit</t>
        </is>
      </c>
      <c r="C19" s="12" t="inlineStr">
        <is>
          <t>Gerichtstermin</t>
        </is>
      </c>
      <c r="D19" s="11" t="inlineStr">
        <is>
          <t>Mandatsarbeit</t>
        </is>
      </c>
      <c r="E19" s="12" t="inlineStr">
        <is>
          <t>Gerichtstermin</t>
        </is>
      </c>
      <c r="F19" s="11" t="inlineStr">
        <is>
          <t>Mandatsarbeit</t>
        </is>
      </c>
      <c r="H19" s="3" t="inlineStr">
        <is>
          <t>Rechnung: Was mehr erfasste Zeit im Jahr bringt</t>
        </is>
      </c>
    </row>
    <row r="20">
      <c r="A20" s="5" t="n">
        <v>0.4895833333333333</v>
      </c>
      <c r="B20" s="11" t="inlineStr">
        <is>
          <t>Mandatsarbeit</t>
        </is>
      </c>
      <c r="C20" s="12" t="inlineStr">
        <is>
          <t>Gerichtstermin</t>
        </is>
      </c>
      <c r="D20" s="11" t="inlineStr">
        <is>
          <t>Mandatsarbeit</t>
        </is>
      </c>
      <c r="E20" s="12" t="inlineStr">
        <is>
          <t>Gerichtstermin</t>
        </is>
      </c>
      <c r="F20" s="11" t="inlineStr">
        <is>
          <t>Mandatsarbeit</t>
        </is>
      </c>
      <c r="H20" s="4" t="inlineStr">
        <is>
          <t>Größe</t>
        </is>
      </c>
      <c r="I20" s="4" t="inlineStr">
        <is>
          <t>Wert</t>
        </is>
      </c>
      <c r="J20" s="4" t="inlineStr">
        <is>
          <t>Erläuterung</t>
        </is>
      </c>
    </row>
    <row r="21">
      <c r="A21" s="5" t="n">
        <v>0.5</v>
      </c>
      <c r="B21" s="11" t="inlineStr">
        <is>
          <t>Mandatsarbeit</t>
        </is>
      </c>
      <c r="C21" s="12" t="inlineStr">
        <is>
          <t>Gerichtstermin</t>
        </is>
      </c>
      <c r="D21" s="11" t="inlineStr">
        <is>
          <t>Mandatsarbeit</t>
        </is>
      </c>
      <c r="E21" s="12" t="inlineStr">
        <is>
          <t>Gerichtstermin</t>
        </is>
      </c>
      <c r="F21" s="11" t="inlineStr">
        <is>
          <t>Mandatsarbeit</t>
        </is>
      </c>
      <c r="H21" s="7" t="inlineStr">
        <is>
          <t>Arbeitstage im Jahr</t>
        </is>
      </c>
      <c r="I21" s="9" t="n">
        <v>219</v>
      </c>
      <c r="J21" s="2" t="inlineStr">
        <is>
          <t>Beispiel 2027, NRW, nach Urlaub, Krankheit, Fortbildung</t>
        </is>
      </c>
    </row>
    <row r="22">
      <c r="A22" s="5" t="n">
        <v>0.5104166666666666</v>
      </c>
      <c r="B22" s="11" t="inlineStr">
        <is>
          <t>Mandatsarbeit</t>
        </is>
      </c>
      <c r="C22" s="12" t="inlineStr">
        <is>
          <t>Gerichtstermin</t>
        </is>
      </c>
      <c r="D22" s="11" t="inlineStr">
        <is>
          <t>Mandatsarbeit</t>
        </is>
      </c>
      <c r="E22" s="12" t="inlineStr">
        <is>
          <t>Gerichtstermin</t>
        </is>
      </c>
      <c r="F22" s="11" t="inlineStr">
        <is>
          <t>Mandatsarbeit</t>
        </is>
      </c>
      <c r="H22" s="7" t="inlineStr">
        <is>
          <t>Wochen (Arbeitstage ÷ 5)</t>
        </is>
      </c>
      <c r="I22" s="15">
        <f>ROUND(I21/5,2)</f>
        <v>43.8</v>
      </c>
      <c r="J22" s="2" t="inlineStr"/>
    </row>
    <row r="23">
      <c r="A23" s="5" t="n">
        <v>0.5208333333333334</v>
      </c>
      <c r="B23" s="11" t="inlineStr">
        <is>
          <t>Mandatsarbeit</t>
        </is>
      </c>
      <c r="C23" s="12" t="inlineStr">
        <is>
          <t>Gerichtstermin</t>
        </is>
      </c>
      <c r="D23" s="11" t="inlineStr">
        <is>
          <t>Mandatsarbeit</t>
        </is>
      </c>
      <c r="E23" s="12" t="inlineStr">
        <is>
          <t>Gerichtstermin</t>
        </is>
      </c>
      <c r="F23" s="11" t="inlineStr">
        <is>
          <t>Mandatsarbeit</t>
        </is>
      </c>
      <c r="H23" s="7" t="inlineStr">
        <is>
          <t>Bisher: Stunden mit Zeiteintrag je Woche</t>
        </is>
      </c>
      <c r="I23" s="9" t="n">
        <v>22.5</v>
      </c>
      <c r="J23" s="2" t="inlineStr">
        <is>
          <t>was bisher einen Zeiteintrag bekam (z. B. aus der Abrechnung)</t>
        </is>
      </c>
    </row>
    <row r="24">
      <c r="A24" s="5" t="n">
        <v>0.53125</v>
      </c>
      <c r="B24" s="11" t="inlineStr">
        <is>
          <t>Mandatsarbeit</t>
        </is>
      </c>
      <c r="C24" s="12" t="inlineStr">
        <is>
          <t>Gerichtstermin</t>
        </is>
      </c>
      <c r="D24" s="11" t="inlineStr">
        <is>
          <t>Mandatsarbeit</t>
        </is>
      </c>
      <c r="E24" s="12" t="inlineStr">
        <is>
          <t>Gerichtstermin</t>
        </is>
      </c>
      <c r="F24" s="11" t="inlineStr">
        <is>
          <t>Mandatsarbeit</t>
        </is>
      </c>
      <c r="H24" s="7" t="inlineStr">
        <is>
          <t>Ziel: Auslastung (Anteil zuordenbar)</t>
        </is>
      </c>
      <c r="I24" s="16" t="n">
        <v>0.6</v>
      </c>
      <c r="J24" s="2" t="inlineStr">
        <is>
          <t>realistisch, nicht die Plan-Obergrenze</t>
        </is>
      </c>
    </row>
    <row r="25">
      <c r="A25" s="5" t="n">
        <v>0.5416666666666666</v>
      </c>
      <c r="B25" s="17" t="inlineStr">
        <is>
          <t>Pause</t>
        </is>
      </c>
      <c r="C25" s="17" t="inlineStr">
        <is>
          <t>Pause</t>
        </is>
      </c>
      <c r="D25" s="17" t="inlineStr">
        <is>
          <t>Pause</t>
        </is>
      </c>
      <c r="E25" s="17" t="inlineStr">
        <is>
          <t>Pause</t>
        </is>
      </c>
      <c r="F25" s="17" t="inlineStr">
        <is>
          <t>Pause</t>
        </is>
      </c>
      <c r="H25" s="7" t="inlineStr">
        <is>
          <t>Ziel: zuordenbare Stunden je Woche</t>
        </is>
      </c>
      <c r="I25" s="15">
        <f>ROUND(I15*I24,2)</f>
        <v>27.0</v>
      </c>
      <c r="J25" s="2" t="inlineStr"/>
    </row>
    <row r="26">
      <c r="A26" s="5" t="n">
        <v>0.5520833333333334</v>
      </c>
      <c r="B26" s="17" t="inlineStr">
        <is>
          <t>Pause</t>
        </is>
      </c>
      <c r="C26" s="17" t="inlineStr">
        <is>
          <t>Pause</t>
        </is>
      </c>
      <c r="D26" s="17" t="inlineStr">
        <is>
          <t>Pause</t>
        </is>
      </c>
      <c r="E26" s="17" t="inlineStr">
        <is>
          <t>Pause</t>
        </is>
      </c>
      <c r="F26" s="17" t="inlineStr">
        <is>
          <t>Pause</t>
        </is>
      </c>
      <c r="H26" s="7" t="inlineStr">
        <is>
          <t>Mehrstunden je Woche</t>
        </is>
      </c>
      <c r="I26" s="15">
        <f>ROUND(I25-I23,2)</f>
        <v>4.5</v>
      </c>
      <c r="J26" s="2" t="inlineStr"/>
    </row>
    <row r="27">
      <c r="A27" s="5" t="n">
        <v>0.5625</v>
      </c>
      <c r="B27" s="17" t="inlineStr">
        <is>
          <t>Pause</t>
        </is>
      </c>
      <c r="C27" s="17" t="inlineStr">
        <is>
          <t>Pause</t>
        </is>
      </c>
      <c r="D27" s="17" t="inlineStr">
        <is>
          <t>Pause</t>
        </is>
      </c>
      <c r="E27" s="17" t="inlineStr">
        <is>
          <t>Pause</t>
        </is>
      </c>
      <c r="F27" s="17" t="inlineStr">
        <is>
          <t>Pause</t>
        </is>
      </c>
      <c r="H27" s="7" t="inlineStr">
        <is>
          <t>Mehrstunden im Jahr</t>
        </is>
      </c>
      <c r="I27" s="15">
        <f>ROUND(I26*I22,2)</f>
        <v>197.1</v>
      </c>
      <c r="J27" s="2" t="inlineStr"/>
    </row>
    <row r="28">
      <c r="A28" s="5" t="n">
        <v>0.5729166666666666</v>
      </c>
      <c r="B28" s="17" t="inlineStr">
        <is>
          <t>Pause</t>
        </is>
      </c>
      <c r="C28" s="17" t="inlineStr">
        <is>
          <t>Pause</t>
        </is>
      </c>
      <c r="D28" s="17" t="inlineStr">
        <is>
          <t>Pause</t>
        </is>
      </c>
      <c r="E28" s="17" t="inlineStr">
        <is>
          <t>Pause</t>
        </is>
      </c>
      <c r="F28" s="17" t="inlineStr">
        <is>
          <t>Pause</t>
        </is>
      </c>
      <c r="H28" s="7" t="inlineStr">
        <is>
          <t>Realisierung (bezahlter Teil)</t>
        </is>
      </c>
      <c r="I28" s="16" t="n">
        <v>0.9</v>
      </c>
      <c r="J28" s="2" t="inlineStr">
        <is>
          <t>nicht jede erfasste Stunde wird bezahlt</t>
        </is>
      </c>
    </row>
    <row r="29">
      <c r="A29" s="5" t="n">
        <v>0.5833333333333334</v>
      </c>
      <c r="B29" s="18" t="inlineStr">
        <is>
          <t>Rückrufe</t>
        </is>
      </c>
      <c r="C29" s="18" t="inlineStr">
        <is>
          <t>Rückrufe</t>
        </is>
      </c>
      <c r="D29" s="18" t="inlineStr">
        <is>
          <t>Rückrufe</t>
        </is>
      </c>
      <c r="E29" s="18" t="inlineStr">
        <is>
          <t>Rückrufe</t>
        </is>
      </c>
      <c r="F29" s="18" t="inlineStr">
        <is>
          <t>Rückrufe</t>
        </is>
      </c>
      <c r="H29" s="7" t="inlineStr">
        <is>
          <t>Stundensatz netto (EUR)</t>
        </is>
      </c>
      <c r="I29" s="9" t="n">
        <v>167</v>
      </c>
      <c r="J29" s="2" t="inlineStr">
        <is>
          <t>Beispiel Zielsatz aus /stundensatz-kalkulation/</t>
        </is>
      </c>
    </row>
    <row r="30">
      <c r="A30" s="5" t="n">
        <v>0.59375</v>
      </c>
      <c r="B30" s="18" t="inlineStr">
        <is>
          <t>Rückrufe</t>
        </is>
      </c>
      <c r="C30" s="18" t="inlineStr">
        <is>
          <t>Rückrufe</t>
        </is>
      </c>
      <c r="D30" s="18" t="inlineStr">
        <is>
          <t>Rückrufe</t>
        </is>
      </c>
      <c r="E30" s="18" t="inlineStr">
        <is>
          <t>Rückrufe</t>
        </is>
      </c>
      <c r="F30" s="18" t="inlineStr">
        <is>
          <t>Rückrufe</t>
        </is>
      </c>
      <c r="H30" s="7" t="inlineStr">
        <is>
          <t>Mehrumsatz im Jahr netto (EUR)</t>
        </is>
      </c>
      <c r="I30" s="19">
        <f>ROUND(I27*I28*I29,2)</f>
        <v>29624.13</v>
      </c>
      <c r="J30" s="2" t="inlineStr">
        <is>
          <t>nur bei Abrechnung nach Zeit; sonst freie Zeit</t>
        </is>
      </c>
    </row>
    <row r="31">
      <c r="A31" s="5" t="n">
        <v>0.6041666666666666</v>
      </c>
      <c r="B31" s="18" t="inlineStr">
        <is>
          <t>Rückrufe</t>
        </is>
      </c>
      <c r="C31" s="18" t="inlineStr">
        <is>
          <t>Rückrufe</t>
        </is>
      </c>
      <c r="D31" s="18" t="inlineStr">
        <is>
          <t>Rückrufe</t>
        </is>
      </c>
      <c r="E31" s="18" t="inlineStr">
        <is>
          <t>Rückrufe</t>
        </is>
      </c>
      <c r="F31" s="18" t="inlineStr">
        <is>
          <t>Rückrufe</t>
        </is>
      </c>
      <c r="H31" s="7" t="inlineStr">
        <is>
          <t>Nicht erfasste Minuten je Arbeitstag</t>
        </is>
      </c>
      <c r="I31" s="9" t="n">
        <v>15</v>
      </c>
      <c r="J31" s="2" t="inlineStr">
        <is>
          <t>z. B. Telefonate ohne Eintrag</t>
        </is>
      </c>
    </row>
    <row r="32">
      <c r="A32" s="5" t="n">
        <v>0.6145833333333334</v>
      </c>
      <c r="B32" s="11" t="inlineStr">
        <is>
          <t>Mandatsarbeit</t>
        </is>
      </c>
      <c r="C32" s="11" t="inlineStr">
        <is>
          <t>Mandatsarbeit</t>
        </is>
      </c>
      <c r="D32" s="11" t="inlineStr">
        <is>
          <t>Mandatsarbeit</t>
        </is>
      </c>
      <c r="E32" s="11" t="inlineStr">
        <is>
          <t>Mandatsarbeit</t>
        </is>
      </c>
      <c r="F32" s="20" t="inlineStr">
        <is>
          <t>Verwaltung</t>
        </is>
      </c>
      <c r="H32" s="7" t="inlineStr">
        <is>
          <t>Verlorene Stunden im Jahr</t>
        </is>
      </c>
      <c r="I32" s="15">
        <f>ROUND(I31*I21/60,2)</f>
        <v>54.75</v>
      </c>
      <c r="J32" s="2" t="inlineStr"/>
    </row>
    <row r="33">
      <c r="A33" s="5" t="n">
        <v>0.625</v>
      </c>
      <c r="B33" s="11" t="inlineStr">
        <is>
          <t>Mandatsarbeit</t>
        </is>
      </c>
      <c r="C33" s="11" t="inlineStr">
        <is>
          <t>Mandatsarbeit</t>
        </is>
      </c>
      <c r="D33" s="11" t="inlineStr">
        <is>
          <t>Mandatsarbeit</t>
        </is>
      </c>
      <c r="E33" s="11" t="inlineStr">
        <is>
          <t>Mandatsarbeit</t>
        </is>
      </c>
      <c r="F33" s="20" t="inlineStr">
        <is>
          <t>Verwaltung</t>
        </is>
      </c>
      <c r="H33" s="7" t="inlineStr">
        <is>
          <t>Verlorener Umsatz im Jahr netto (EUR)</t>
        </is>
      </c>
      <c r="I33" s="19">
        <f>ROUND(I32*I28*I29,2)</f>
        <v>8228.93</v>
      </c>
      <c r="J33" s="2" t="inlineStr"/>
    </row>
    <row r="34">
      <c r="A34" s="5" t="n">
        <v>0.6354166666666666</v>
      </c>
      <c r="B34" s="11" t="inlineStr">
        <is>
          <t>Mandatsarbeit</t>
        </is>
      </c>
      <c r="C34" s="11" t="inlineStr">
        <is>
          <t>Mandatsarbeit</t>
        </is>
      </c>
      <c r="D34" s="11" t="inlineStr">
        <is>
          <t>Mandatsarbeit</t>
        </is>
      </c>
      <c r="E34" s="11" t="inlineStr">
        <is>
          <t>Mandatsarbeit</t>
        </is>
      </c>
      <c r="F34" s="20" t="inlineStr">
        <is>
          <t>Verwaltung</t>
        </is>
      </c>
    </row>
    <row r="35">
      <c r="A35" s="5" t="n">
        <v>0.6458333333333334</v>
      </c>
      <c r="B35" s="11" t="inlineStr">
        <is>
          <t>Mandatsarbeit</t>
        </is>
      </c>
      <c r="C35" s="11" t="inlineStr">
        <is>
          <t>Mandatsarbeit</t>
        </is>
      </c>
      <c r="D35" s="11" t="inlineStr">
        <is>
          <t>Mandatsarbeit</t>
        </is>
      </c>
      <c r="E35" s="11" t="inlineStr">
        <is>
          <t>Mandatsarbeit</t>
        </is>
      </c>
      <c r="F35" s="20" t="inlineStr">
        <is>
          <t>Verwaltung</t>
        </is>
      </c>
    </row>
    <row r="36">
      <c r="A36" s="5" t="n">
        <v>0.65625</v>
      </c>
      <c r="B36" s="11" t="inlineStr">
        <is>
          <t>Mandatsarbeit</t>
        </is>
      </c>
      <c r="C36" s="11" t="inlineStr">
        <is>
          <t>Mandatsarbeit</t>
        </is>
      </c>
      <c r="D36" s="11" t="inlineStr">
        <is>
          <t>Mandatsarbeit</t>
        </is>
      </c>
      <c r="E36" s="11" t="inlineStr">
        <is>
          <t>Mandatsarbeit</t>
        </is>
      </c>
      <c r="F36" s="20" t="inlineStr">
        <is>
          <t>Verwaltung</t>
        </is>
      </c>
    </row>
    <row r="37">
      <c r="A37" s="5" t="n">
        <v>0.6666666666666666</v>
      </c>
      <c r="B37" s="21" t="inlineStr">
        <is>
          <t>Mandantengespräch</t>
        </is>
      </c>
      <c r="C37" s="11" t="inlineStr">
        <is>
          <t>Mandatsarbeit</t>
        </is>
      </c>
      <c r="D37" s="21" t="inlineStr">
        <is>
          <t>Mandantengespräch</t>
        </is>
      </c>
      <c r="E37" s="11" t="inlineStr">
        <is>
          <t>Mandatsarbeit</t>
        </is>
      </c>
      <c r="F37" s="20" t="inlineStr">
        <is>
          <t>Verwaltung</t>
        </is>
      </c>
    </row>
    <row r="38">
      <c r="A38" s="5" t="n">
        <v>0.6770833333333334</v>
      </c>
      <c r="B38" s="21" t="inlineStr">
        <is>
          <t>Mandantengespräch</t>
        </is>
      </c>
      <c r="C38" s="11" t="inlineStr">
        <is>
          <t>Mandatsarbeit</t>
        </is>
      </c>
      <c r="D38" s="21" t="inlineStr">
        <is>
          <t>Mandantengespräch</t>
        </is>
      </c>
      <c r="E38" s="11" t="inlineStr">
        <is>
          <t>Mandatsarbeit</t>
        </is>
      </c>
      <c r="F38" s="9" t="inlineStr">
        <is>
          <t>Planung/Puffer</t>
        </is>
      </c>
    </row>
    <row r="39">
      <c r="A39" s="5" t="n">
        <v>0.6875</v>
      </c>
      <c r="B39" s="21" t="inlineStr">
        <is>
          <t>Mandantengespräch</t>
        </is>
      </c>
      <c r="C39" s="11" t="inlineStr">
        <is>
          <t>Mandatsarbeit</t>
        </is>
      </c>
      <c r="D39" s="21" t="inlineStr">
        <is>
          <t>Mandantengespräch</t>
        </is>
      </c>
      <c r="E39" s="11" t="inlineStr">
        <is>
          <t>Mandatsarbeit</t>
        </is>
      </c>
      <c r="F39" s="9" t="inlineStr">
        <is>
          <t>Planung/Puffer</t>
        </is>
      </c>
    </row>
    <row r="40">
      <c r="A40" s="5" t="n">
        <v>0.6979166666666666</v>
      </c>
      <c r="B40" s="21" t="inlineStr">
        <is>
          <t>Mandantengespräch</t>
        </is>
      </c>
      <c r="C40" s="11" t="inlineStr">
        <is>
          <t>Mandatsarbeit</t>
        </is>
      </c>
      <c r="D40" s="21" t="inlineStr">
        <is>
          <t>Mandantengespräch</t>
        </is>
      </c>
      <c r="E40" s="11" t="inlineStr">
        <is>
          <t>Mandatsarbeit</t>
        </is>
      </c>
      <c r="F40" s="9" t="inlineStr">
        <is>
          <t>Planung/Puffer</t>
        </is>
      </c>
    </row>
    <row r="41">
      <c r="A41" s="5" t="n">
        <v>0.7083333333333334</v>
      </c>
      <c r="B41" s="21" t="inlineStr">
        <is>
          <t>Mandantengespräch</t>
        </is>
      </c>
      <c r="C41" s="11" t="inlineStr">
        <is>
          <t>Mandatsarbeit</t>
        </is>
      </c>
      <c r="D41" s="21" t="inlineStr">
        <is>
          <t>Mandantengespräch</t>
        </is>
      </c>
      <c r="E41" s="11" t="inlineStr">
        <is>
          <t>Mandatsarbeit</t>
        </is>
      </c>
      <c r="F41" s="9" t="inlineStr">
        <is>
          <t>Planung/Puffer</t>
        </is>
      </c>
    </row>
    <row r="42">
      <c r="A42" s="5" t="n">
        <v>0.71875</v>
      </c>
      <c r="B42" s="21" t="inlineStr">
        <is>
          <t>Mandantengespräch</t>
        </is>
      </c>
      <c r="C42" s="11" t="inlineStr">
        <is>
          <t>Mandatsarbeit</t>
        </is>
      </c>
      <c r="D42" s="21" t="inlineStr">
        <is>
          <t>Mandantengespräch</t>
        </is>
      </c>
      <c r="E42" s="11" t="inlineStr">
        <is>
          <t>Mandatsarbeit</t>
        </is>
      </c>
      <c r="F42" s="9" t="inlineStr">
        <is>
          <t>Planung/Puffer</t>
        </is>
      </c>
    </row>
    <row r="43">
      <c r="A43" s="5" t="n">
        <v>0.7291666666666666</v>
      </c>
      <c r="B43" s="22" t="inlineStr">
        <is>
          <t>Tagesabschluss</t>
        </is>
      </c>
      <c r="C43" s="22" t="inlineStr">
        <is>
          <t>Tagesabschluss</t>
        </is>
      </c>
      <c r="D43" s="22" t="inlineStr">
        <is>
          <t>Tagesabschluss</t>
        </is>
      </c>
      <c r="E43" s="22" t="inlineStr">
        <is>
          <t>Tagesabschluss</t>
        </is>
      </c>
      <c r="F43" s="22" t="inlineStr">
        <is>
          <t>Tagesabschluss</t>
        </is>
      </c>
    </row>
    <row r="44">
      <c r="A44" s="5" t="n">
        <v>0.7395833333333334</v>
      </c>
      <c r="B44" s="22" t="inlineStr">
        <is>
          <t>Tagesabschluss</t>
        </is>
      </c>
      <c r="C44" s="22" t="inlineStr">
        <is>
          <t>Tagesabschluss</t>
        </is>
      </c>
      <c r="D44" s="22" t="inlineStr">
        <is>
          <t>Tagesabschluss</t>
        </is>
      </c>
      <c r="E44" s="22" t="inlineStr">
        <is>
          <t>Tagesabschluss</t>
        </is>
      </c>
      <c r="F44" s="22" t="inlineStr">
        <is>
          <t>Tagesabschluss</t>
        </is>
      </c>
    </row>
    <row r="45">
      <c r="A45" s="2" t="inlineStr">
        <is>
          <t>Ende 18:00</t>
        </is>
      </c>
    </row>
  </sheetData>
  <dataValidations count="2">
    <dataValidation sqref="B5:F44" showDropDown="0" showInputMessage="0" showErrorMessage="1" allowBlank="1" error="Bitte einen Wert aus der Liste wählen." type="list">
      <formula1>"Fristen,Post/beA,Rückrufe,Mandatsarbeit,Gerichtstermin,Mandantengespräch,Verwaltung,Planung/Puffer,Tagesabschluss,Pause"</formula1>
    </dataValidation>
    <dataValidation sqref="J5:J14" showDropDown="0" showInputMessage="0" showErrorMessage="1" allowBlank="1" error="Bitte einen Wert aus der Liste wählen." type="list">
      <formula1>"ja,nein"</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33"/>
  <sheetViews>
    <sheetView zoomScale="100" workbookViewId="0">
      <pane ySplit="4" topLeftCell="A5" activePane="bottomLeft" state="frozen"/>
      <selection pane="bottomLeft" activeCell="A1" sqref="A1"/>
    </sheetView>
  </sheetViews>
  <sheetFormatPr baseColWidth="8" defaultRowHeight="15"/>
  <cols>
    <col width="8" customWidth="1" min="1" max="1"/>
    <col width="26" customWidth="1" min="2" max="2"/>
    <col width="8" customWidth="1" min="3" max="3"/>
    <col width="8" customWidth="1" min="4" max="4"/>
    <col width="9" customWidth="1" min="5" max="5"/>
    <col width="60" customWidth="1" min="6" max="6"/>
    <col width="12" customWidth="1" min="7" max="7"/>
    <col width="14" customWidth="1" min="8" max="8"/>
  </cols>
  <sheetData>
    <row r="1">
      <c r="A1" s="1" t="inlineStr">
        <is>
          <t>Zeiterfassung je Akte – Tagesbogen</t>
        </is>
      </c>
    </row>
    <row r="2">
      <c r="A2" s="2" t="inlineStr">
        <is>
          <t>Minutengenau erfassen, je Eintrag eine konkrete Tätigkeit. Die Zeilen 5 bis 8 zeigen den Unterschied zwischen einem nachprüfbaren und einem pauschalen Eintrag (erfundene Akten).</t>
        </is>
      </c>
    </row>
    <row r="4">
      <c r="A4" s="4" t="inlineStr">
        <is>
          <t>Datum</t>
        </is>
      </c>
      <c r="B4" s="4" t="inlineStr">
        <is>
          <t>Akte</t>
        </is>
      </c>
      <c r="C4" s="4" t="inlineStr">
        <is>
          <t>Beginn</t>
        </is>
      </c>
      <c r="D4" s="4" t="inlineStr">
        <is>
          <t>Ende</t>
        </is>
      </c>
      <c r="E4" s="4" t="inlineStr">
        <is>
          <t>Minuten</t>
        </is>
      </c>
      <c r="F4" s="4" t="inlineStr">
        <is>
          <t>Tätigkeit (konkret)</t>
        </is>
      </c>
      <c r="G4" s="4" t="inlineStr">
        <is>
          <t>Mandat zuordenbar?</t>
        </is>
      </c>
      <c r="H4" s="4" t="inlineStr">
        <is>
          <t>nachprüfbar?</t>
        </is>
      </c>
    </row>
    <row r="5">
      <c r="A5" s="9" t="inlineStr">
        <is>
          <t>Mo</t>
        </is>
      </c>
      <c r="B5" s="9" t="inlineStr">
        <is>
          <t>2026/014 Kündigungsschutz</t>
        </is>
      </c>
      <c r="C5" s="23" t="n">
        <v>0.375</v>
      </c>
      <c r="D5" s="23" t="n">
        <v>0.4444444444444444</v>
      </c>
      <c r="E5" s="24">
        <f>IF(OR(C5="",D5=""),"",ROUND((D5-C5)*1440,0))</f>
        <v>100.0</v>
      </c>
      <c r="F5" s="9" t="inlineStr">
        <is>
          <t>Klageerwiderung des Arbeitgebers gelesen (12 S.), Anlagen B1–B4 ausgewertet, Gegenargumente zur Sozialauswahl notiert</t>
        </is>
      </c>
      <c r="G5" s="9" t="inlineStr">
        <is>
          <t>ja</t>
        </is>
      </c>
      <c r="H5" s="9" t="inlineStr">
        <is>
          <t>ja</t>
        </is>
      </c>
    </row>
    <row r="6">
      <c r="A6" s="9" t="inlineStr">
        <is>
          <t>Mo</t>
        </is>
      </c>
      <c r="B6" s="9" t="inlineStr">
        <is>
          <t>2026/014 Kündigungsschutz</t>
        </is>
      </c>
      <c r="C6" s="23" t="n">
        <v>0.4444444444444444</v>
      </c>
      <c r="D6" s="23" t="n">
        <v>0.4618055555555556</v>
      </c>
      <c r="E6" s="24">
        <f>IF(OR(C6="",D6=""),"",ROUND((D6-C6)*1440,0))</f>
        <v>25.0</v>
      </c>
      <c r="F6" s="9" t="inlineStr">
        <is>
          <t>Telefonat mit Mandant: Arbeitszeiten 2025 und Vergleichsbereitschaft geklärt</t>
        </is>
      </c>
      <c r="G6" s="9" t="inlineStr">
        <is>
          <t>ja</t>
        </is>
      </c>
      <c r="H6" s="9" t="inlineStr">
        <is>
          <t>ja</t>
        </is>
      </c>
    </row>
    <row r="7">
      <c r="A7" s="9" t="inlineStr">
        <is>
          <t>Mo</t>
        </is>
      </c>
      <c r="B7" s="9" t="inlineStr">
        <is>
          <t>2026/009 Mieterhöhung</t>
        </is>
      </c>
      <c r="C7" s="23" t="n">
        <v>0.4618055555555556</v>
      </c>
      <c r="D7" s="23" t="n">
        <v>0.5243055555555556</v>
      </c>
      <c r="E7" s="24">
        <f>IF(OR(C7="",D7=""),"",ROUND((D7-C7)*1440,0))</f>
        <v>90.0</v>
      </c>
      <c r="F7" s="9" t="inlineStr">
        <is>
          <t>Bearbeitung</t>
        </is>
      </c>
      <c r="G7" s="9" t="inlineStr">
        <is>
          <t>ja</t>
        </is>
      </c>
      <c r="H7" s="9" t="inlineStr">
        <is>
          <t>nein – pauschal</t>
        </is>
      </c>
    </row>
    <row r="8">
      <c r="A8" s="9" t="inlineStr">
        <is>
          <t>Mo</t>
        </is>
      </c>
      <c r="B8" s="9" t="inlineStr">
        <is>
          <t>– (Kanzlei)</t>
        </is>
      </c>
      <c r="C8" s="23" t="n">
        <v>0.3333333333333333</v>
      </c>
      <c r="D8" s="23" t="n">
        <v>0.3541666666666667</v>
      </c>
      <c r="E8" s="24">
        <f>IF(OR(C8="",D8=""),"",ROUND((D8-C8)*1440,0))</f>
        <v>30.0</v>
      </c>
      <c r="F8" s="9" t="inlineStr">
        <is>
          <t>Fristenblock: Fristen und Vorfristen der Woche geprüft</t>
        </is>
      </c>
      <c r="G8" s="9" t="inlineStr">
        <is>
          <t>nein</t>
        </is>
      </c>
      <c r="H8" s="9" t="inlineStr">
        <is>
          <t>–</t>
        </is>
      </c>
    </row>
    <row r="9">
      <c r="A9" s="9" t="n"/>
      <c r="B9" s="9" t="n"/>
      <c r="C9" s="23" t="n"/>
      <c r="D9" s="23" t="n"/>
      <c r="E9" s="24" t="str">
        <f>IF(OR(C9="",D9=""),"",ROUND((D9-C9)*1440,0))</f>
        <v/>
      </c>
      <c r="F9" s="9" t="n"/>
      <c r="G9" s="9" t="n"/>
      <c r="H9" s="9" t="n"/>
    </row>
    <row r="10">
      <c r="A10" s="9" t="n"/>
      <c r="B10" s="9" t="n"/>
      <c r="C10" s="23" t="n"/>
      <c r="D10" s="23" t="n"/>
      <c r="E10" s="24" t="str">
        <f>IF(OR(C10="",D10=""),"",ROUND((D10-C10)*1440,0))</f>
        <v/>
      </c>
      <c r="F10" s="9" t="n"/>
      <c r="G10" s="9" t="n"/>
      <c r="H10" s="9" t="n"/>
    </row>
    <row r="11">
      <c r="A11" s="9" t="n"/>
      <c r="B11" s="9" t="n"/>
      <c r="C11" s="23" t="n"/>
      <c r="D11" s="23" t="n"/>
      <c r="E11" s="24" t="str">
        <f>IF(OR(C11="",D11=""),"",ROUND((D11-C11)*1440,0))</f>
        <v/>
      </c>
      <c r="F11" s="9" t="n"/>
      <c r="G11" s="9" t="n"/>
      <c r="H11" s="9" t="n"/>
    </row>
    <row r="12">
      <c r="A12" s="9" t="n"/>
      <c r="B12" s="9" t="n"/>
      <c r="C12" s="23" t="n"/>
      <c r="D12" s="23" t="n"/>
      <c r="E12" s="24" t="str">
        <f>IF(OR(C12="",D12=""),"",ROUND((D12-C12)*1440,0))</f>
        <v/>
      </c>
      <c r="F12" s="9" t="n"/>
      <c r="G12" s="9" t="n"/>
      <c r="H12" s="9" t="n"/>
    </row>
    <row r="13">
      <c r="A13" s="9" t="n"/>
      <c r="B13" s="9" t="n"/>
      <c r="C13" s="23" t="n"/>
      <c r="D13" s="23" t="n"/>
      <c r="E13" s="24" t="str">
        <f>IF(OR(C13="",D13=""),"",ROUND((D13-C13)*1440,0))</f>
        <v/>
      </c>
      <c r="F13" s="9" t="n"/>
      <c r="G13" s="9" t="n"/>
      <c r="H13" s="9" t="n"/>
    </row>
    <row r="14">
      <c r="A14" s="9" t="n"/>
      <c r="B14" s="9" t="n"/>
      <c r="C14" s="23" t="n"/>
      <c r="D14" s="23" t="n"/>
      <c r="E14" s="24" t="str">
        <f>IF(OR(C14="",D14=""),"",ROUND((D14-C14)*1440,0))</f>
        <v/>
      </c>
      <c r="F14" s="9" t="n"/>
      <c r="G14" s="9" t="n"/>
      <c r="H14" s="9" t="n"/>
    </row>
    <row r="15">
      <c r="A15" s="9" t="n"/>
      <c r="B15" s="9" t="n"/>
      <c r="C15" s="23" t="n"/>
      <c r="D15" s="23" t="n"/>
      <c r="E15" s="24" t="str">
        <f>IF(OR(C15="",D15=""),"",ROUND((D15-C15)*1440,0))</f>
        <v/>
      </c>
      <c r="F15" s="9" t="n"/>
      <c r="G15" s="9" t="n"/>
      <c r="H15" s="9" t="n"/>
    </row>
    <row r="16">
      <c r="A16" s="9" t="n"/>
      <c r="B16" s="9" t="n"/>
      <c r="C16" s="23" t="n"/>
      <c r="D16" s="23" t="n"/>
      <c r="E16" s="24" t="str">
        <f>IF(OR(C16="",D16=""),"",ROUND((D16-C16)*1440,0))</f>
        <v/>
      </c>
      <c r="F16" s="9" t="n"/>
      <c r="G16" s="9" t="n"/>
      <c r="H16" s="9" t="n"/>
    </row>
    <row r="17">
      <c r="A17" s="9" t="n"/>
      <c r="B17" s="9" t="n"/>
      <c r="C17" s="23" t="n"/>
      <c r="D17" s="23" t="n"/>
      <c r="E17" s="24" t="str">
        <f>IF(OR(C17="",D17=""),"",ROUND((D17-C17)*1440,0))</f>
        <v/>
      </c>
      <c r="F17" s="9" t="n"/>
      <c r="G17" s="9" t="n"/>
      <c r="H17" s="9" t="n"/>
    </row>
    <row r="18">
      <c r="A18" s="9" t="n"/>
      <c r="B18" s="9" t="n"/>
      <c r="C18" s="23" t="n"/>
      <c r="D18" s="23" t="n"/>
      <c r="E18" s="24" t="str">
        <f>IF(OR(C18="",D18=""),"",ROUND((D18-C18)*1440,0))</f>
        <v/>
      </c>
      <c r="F18" s="9" t="n"/>
      <c r="G18" s="9" t="n"/>
      <c r="H18" s="9" t="n"/>
    </row>
    <row r="19">
      <c r="A19" s="9" t="n"/>
      <c r="B19" s="9" t="n"/>
      <c r="C19" s="23" t="n"/>
      <c r="D19" s="23" t="n"/>
      <c r="E19" s="24" t="str">
        <f>IF(OR(C19="",D19=""),"",ROUND((D19-C19)*1440,0))</f>
        <v/>
      </c>
      <c r="F19" s="9" t="n"/>
      <c r="G19" s="9" t="n"/>
      <c r="H19" s="9" t="n"/>
    </row>
    <row r="20">
      <c r="A20" s="9" t="n"/>
      <c r="B20" s="9" t="n"/>
      <c r="C20" s="23" t="n"/>
      <c r="D20" s="23" t="n"/>
      <c r="E20" s="24" t="str">
        <f>IF(OR(C20="",D20=""),"",ROUND((D20-C20)*1440,0))</f>
        <v/>
      </c>
      <c r="F20" s="9" t="n"/>
      <c r="G20" s="9" t="n"/>
      <c r="H20" s="9" t="n"/>
    </row>
    <row r="21">
      <c r="A21" s="9" t="n"/>
      <c r="B21" s="9" t="n"/>
      <c r="C21" s="23" t="n"/>
      <c r="D21" s="23" t="n"/>
      <c r="E21" s="24" t="str">
        <f>IF(OR(C21="",D21=""),"",ROUND((D21-C21)*1440,0))</f>
        <v/>
      </c>
      <c r="F21" s="9" t="n"/>
      <c r="G21" s="9" t="n"/>
      <c r="H21" s="9" t="n"/>
    </row>
    <row r="22">
      <c r="A22" s="9" t="n"/>
      <c r="B22" s="9" t="n"/>
      <c r="C22" s="23" t="n"/>
      <c r="D22" s="23" t="n"/>
      <c r="E22" s="24" t="str">
        <f>IF(OR(C22="",D22=""),"",ROUND((D22-C22)*1440,0))</f>
        <v/>
      </c>
      <c r="F22" s="9" t="n"/>
      <c r="G22" s="9" t="n"/>
      <c r="H22" s="9" t="n"/>
    </row>
    <row r="23">
      <c r="A23" s="9" t="n"/>
      <c r="B23" s="9" t="n"/>
      <c r="C23" s="23" t="n"/>
      <c r="D23" s="23" t="n"/>
      <c r="E23" s="24" t="str">
        <f>IF(OR(C23="",D23=""),"",ROUND((D23-C23)*1440,0))</f>
        <v/>
      </c>
      <c r="F23" s="9" t="n"/>
      <c r="G23" s="9" t="n"/>
      <c r="H23" s="9" t="n"/>
    </row>
    <row r="24">
      <c r="A24" s="9" t="n"/>
      <c r="B24" s="9" t="n"/>
      <c r="C24" s="23" t="n"/>
      <c r="D24" s="23" t="n"/>
      <c r="E24" s="24" t="str">
        <f>IF(OR(C24="",D24=""),"",ROUND((D24-C24)*1440,0))</f>
        <v/>
      </c>
      <c r="F24" s="9" t="n"/>
      <c r="G24" s="9" t="n"/>
      <c r="H24" s="9" t="n"/>
    </row>
    <row r="25">
      <c r="A25" s="9" t="n"/>
      <c r="B25" s="9" t="n"/>
      <c r="C25" s="23" t="n"/>
      <c r="D25" s="23" t="n"/>
      <c r="E25" s="24" t="str">
        <f>IF(OR(C25="",D25=""),"",ROUND((D25-C25)*1440,0))</f>
        <v/>
      </c>
      <c r="F25" s="9" t="n"/>
      <c r="G25" s="9" t="n"/>
      <c r="H25" s="9" t="n"/>
    </row>
    <row r="26">
      <c r="A26" s="9" t="n"/>
      <c r="B26" s="9" t="n"/>
      <c r="C26" s="23" t="n"/>
      <c r="D26" s="23" t="n"/>
      <c r="E26" s="24" t="str">
        <f>IF(OR(C26="",D26=""),"",ROUND((D26-C26)*1440,0))</f>
        <v/>
      </c>
      <c r="F26" s="9" t="n"/>
      <c r="G26" s="9" t="n"/>
      <c r="H26" s="9" t="n"/>
    </row>
    <row r="27">
      <c r="A27" s="9" t="n"/>
      <c r="B27" s="9" t="n"/>
      <c r="C27" s="23" t="n"/>
      <c r="D27" s="23" t="n"/>
      <c r="E27" s="24" t="str">
        <f>IF(OR(C27="",D27=""),"",ROUND((D27-C27)*1440,0))</f>
        <v/>
      </c>
      <c r="F27" s="9" t="n"/>
      <c r="G27" s="9" t="n"/>
      <c r="H27" s="9" t="n"/>
    </row>
    <row r="28">
      <c r="A28" s="9" t="n"/>
      <c r="B28" s="9" t="n"/>
      <c r="C28" s="23" t="n"/>
      <c r="D28" s="23" t="n"/>
      <c r="E28" s="24" t="str">
        <f>IF(OR(C28="",D28=""),"",ROUND((D28-C28)*1440,0))</f>
        <v/>
      </c>
      <c r="F28" s="9" t="n"/>
      <c r="G28" s="9" t="n"/>
      <c r="H28" s="9" t="n"/>
    </row>
    <row r="29">
      <c r="A29" s="9" t="n"/>
      <c r="B29" s="9" t="n"/>
      <c r="C29" s="23" t="n"/>
      <c r="D29" s="23" t="n"/>
      <c r="E29" s="24" t="str">
        <f>IF(OR(C29="",D29=""),"",ROUND((D29-C29)*1440,0))</f>
        <v/>
      </c>
      <c r="F29" s="9" t="n"/>
      <c r="G29" s="9" t="n"/>
      <c r="H29" s="9" t="n"/>
    </row>
    <row r="30">
      <c r="A30" s="9" t="n"/>
      <c r="B30" s="9" t="n"/>
      <c r="C30" s="23" t="n"/>
      <c r="D30" s="23" t="n"/>
      <c r="E30" s="24" t="str">
        <f>IF(OR(C30="",D30=""),"",ROUND((D30-C30)*1440,0))</f>
        <v/>
      </c>
      <c r="F30" s="9" t="n"/>
      <c r="G30" s="9" t="n"/>
      <c r="H30" s="9" t="n"/>
    </row>
    <row r="32">
      <c r="A32" s="3" t="inlineStr">
        <is>
          <t>Summe zuordenbar (Stunden)</t>
        </is>
      </c>
      <c r="E32" s="13">
        <f>ROUND(SUMIF(G5:G30,"ja",E5:E30)/60,2)</f>
        <v>3.58</v>
      </c>
    </row>
    <row r="33">
      <c r="A33" s="3" t="inlineStr">
        <is>
          <t>Summe gesamt (Stunden)</t>
        </is>
      </c>
      <c r="E33" s="13">
        <f>ROUND(SUM(E5:E30)/60,2)</f>
        <v>4.08</v>
      </c>
    </row>
  </sheetData>
  <dataValidations count="1">
    <dataValidation sqref="G5:G30" showDropDown="0" showInputMessage="0" showErrorMessage="1" allowBlank="1" error="Bitte einen Wert aus der Liste wählen." type="list">
      <formula1>"ja,nein"</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5"/>
  <sheetViews>
    <sheetView zoomScale="100" workbookViewId="0">
      <selection activeCell="A1" sqref="A1"/>
    </sheetView>
  </sheetViews>
  <sheetFormatPr baseColWidth="8" defaultRowHeight="15"/>
  <cols>
    <col width="58" customWidth="1" min="1" max="1"/>
    <col width="26" customWidth="1" min="2" max="2"/>
    <col width="26" customWidth="1" min="3" max="3"/>
    <col width="40" customWidth="1" min="4" max="4"/>
  </cols>
  <sheetData>
    <row r="1">
      <c r="A1" s="1" t="inlineStr">
        <is>
          <t>Delegationsliste – was die Fachangestellte übernimmt, was bei Ihnen bleibt</t>
        </is>
      </c>
    </row>
    <row r="2">
      <c r="A2" s="2" t="inlineStr">
        <is>
          <t>Vorschlag für eine Kanzlei mit einer Anwältin und einer ReFa in Teilzeit (Mo–Fr 07:30–11:30 Uhr). Passen Sie die Liste an Ausbildung und Erfahrung Ihres Personals an. Was die Fachangestellte bei Fristen übernimmt, bestimmt allein Ihre schriftliche Organisationsanweisung (die schriftliche Regel der Kanzlei, wer Fristen wie einträgt und kontrolliert).</t>
        </is>
      </c>
    </row>
    <row r="4">
      <c r="A4" s="4" t="inlineStr">
        <is>
          <t>Aufgabe</t>
        </is>
      </c>
      <c r="B4" s="4" t="inlineStr">
        <is>
          <t>Wer</t>
        </is>
      </c>
      <c r="C4" s="4" t="inlineStr">
        <is>
          <t>Wann</t>
        </is>
      </c>
      <c r="D4" s="4" t="inlineStr">
        <is>
          <t>Was bei Ihnen bleibt</t>
        </is>
      </c>
    </row>
    <row r="5">
      <c r="A5" s="9" t="inlineStr">
        <is>
          <t>beA-Eingang und Post sichten, der Akte zuordnen, Eingang vermerken</t>
        </is>
      </c>
      <c r="B5" s="9" t="inlineStr">
        <is>
          <t>ReFa</t>
        </is>
      </c>
      <c r="C5" s="9" t="inlineStr">
        <is>
          <t>täglich 07:30–08:00</t>
        </is>
      </c>
      <c r="D5" s="9" t="inlineStr">
        <is>
          <t>Kenntnisnahme im Fristenblock</t>
        </is>
      </c>
    </row>
    <row r="6">
      <c r="A6" s="9" t="inlineStr">
        <is>
          <t>Fristen und Vorfristen eintragen, soweit Ihre schriftliche Organisationsanweisung das vorsieht</t>
        </is>
      </c>
      <c r="B6" s="9" t="inlineStr">
        <is>
          <t>ReFa</t>
        </is>
      </c>
      <c r="C6" s="9" t="inlineStr">
        <is>
          <t>am Eingangstag</t>
        </is>
      </c>
      <c r="D6" s="9" t="inlineStr">
        <is>
          <t>eigene Prüfung des Fristablaufs, sobald Ihnen die Akte zur fristgebundenen Arbeit vorgelegt wird</t>
        </is>
      </c>
    </row>
    <row r="7">
      <c r="A7" s="9" t="inlineStr">
        <is>
          <t>Wiedervorlagen des Tages ziehen und vorlegen</t>
        </is>
      </c>
      <c r="B7" s="9" t="inlineStr">
        <is>
          <t>ReFa</t>
        </is>
      </c>
      <c r="C7" s="9" t="inlineStr">
        <is>
          <t>täglich 07:30–08:00</t>
        </is>
      </c>
      <c r="D7" s="9" t="inlineStr">
        <is>
          <t>Entscheidung in der Akte</t>
        </is>
      </c>
    </row>
    <row r="8">
      <c r="A8" s="9" t="inlineStr">
        <is>
          <t>Telefon annehmen, Anliegen und Rückrufzeit notieren</t>
        </is>
      </c>
      <c r="B8" s="9" t="inlineStr">
        <is>
          <t>ReFa bis 11:30, danach Ansage</t>
        </is>
      </c>
      <c r="C8" s="9" t="inlineStr">
        <is>
          <t>laufend</t>
        </is>
      </c>
      <c r="D8" s="9" t="inlineStr">
        <is>
          <t>Rückruf im Rückrufblock 14:00–14:45</t>
        </is>
      </c>
    </row>
    <row r="9">
      <c r="A9" s="9" t="inlineStr">
        <is>
          <t>Termine mit Mandanten vereinbaren (nur in freie Gesprächsblöcke)</t>
        </is>
      </c>
      <c r="B9" s="9" t="inlineStr">
        <is>
          <t>ReFa</t>
        </is>
      </c>
      <c r="C9" s="9" t="inlineStr">
        <is>
          <t>laufend</t>
        </is>
      </c>
      <c r="D9" s="9" t="inlineStr">
        <is>
          <t>–</t>
        </is>
      </c>
    </row>
    <row r="10">
      <c r="A10" s="9" t="inlineStr">
        <is>
          <t>Kostenrechnung nach RVG vorbereiten</t>
        </is>
      </c>
      <c r="B10" s="9" t="inlineStr">
        <is>
          <t>ReFa</t>
        </is>
      </c>
      <c r="C10" s="9" t="inlineStr">
        <is>
          <t>bei Abschluss der Angelegenheit</t>
        </is>
      </c>
      <c r="D10" s="9" t="inlineStr">
        <is>
          <t>Prüfung, Freigabe, Versand in Textform (§ 10 Abs. 1 RVG)</t>
        </is>
      </c>
    </row>
    <row r="11">
      <c r="A11" s="9" t="inlineStr">
        <is>
          <t>Zeiteinträge auf Lücken prüfen (Akten mit Tätigkeit, aber ohne Zeit)</t>
        </is>
      </c>
      <c r="B11" s="9" t="inlineStr">
        <is>
          <t>ReFa</t>
        </is>
      </c>
      <c r="C11" s="9" t="inlineStr">
        <is>
          <t>freitags</t>
        </is>
      </c>
      <c r="D11" s="9" t="inlineStr">
        <is>
          <t>Nachtragen im Tagesabschluss</t>
        </is>
      </c>
    </row>
    <row r="12">
      <c r="A12" s="9" t="inlineStr">
        <is>
          <t>Scannen und Ablage</t>
        </is>
      </c>
      <c r="B12" s="9" t="inlineStr">
        <is>
          <t>ReFa</t>
        </is>
      </c>
      <c r="C12" s="9" t="inlineStr">
        <is>
          <t>täglich</t>
        </is>
      </c>
      <c r="D12" s="9" t="inlineStr">
        <is>
          <t>–</t>
        </is>
      </c>
    </row>
    <row r="13">
      <c r="A13" s="9" t="inlineStr">
        <is>
          <t>Schriftsätze, Beratung, Vergleich</t>
        </is>
      </c>
      <c r="B13" s="9" t="inlineStr">
        <is>
          <t>Anwältin</t>
        </is>
      </c>
      <c r="C13" s="9" t="inlineStr">
        <is>
          <t>Mandatsblöcke</t>
        </is>
      </c>
      <c r="D13" s="9" t="inlineStr">
        <is>
          <t>alles</t>
        </is>
      </c>
    </row>
    <row r="14">
      <c r="A14" s="9" t="inlineStr">
        <is>
          <t>Vergütungsvereinbarung, Mandatsannahme</t>
        </is>
      </c>
      <c r="B14" s="9" t="inlineStr">
        <is>
          <t>Anwältin</t>
        </is>
      </c>
      <c r="C14" s="9" t="inlineStr">
        <is>
          <t>beim Erstgespräch</t>
        </is>
      </c>
      <c r="D14" s="9" t="inlineStr">
        <is>
          <t>alles</t>
        </is>
      </c>
    </row>
    <row r="15">
      <c r="A15" s="9" t="inlineStr">
        <is>
          <t>Wochenplanung und Abgleich mit dem Fristenkalender</t>
        </is>
      </c>
      <c r="B15" s="9" t="inlineStr">
        <is>
          <t>Anwältin</t>
        </is>
      </c>
      <c r="C15" s="9" t="inlineStr">
        <is>
          <t>freitags 16:15</t>
        </is>
      </c>
      <c r="D15" s="9" t="inlineStr">
        <is>
          <t>alles</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32"/>
  <sheetViews>
    <sheetView zoomScale="100" workbookViewId="0">
      <selection activeCell="A1" sqref="A1"/>
    </sheetView>
  </sheetViews>
  <sheetFormatPr baseColWidth="8" defaultRowHeight="15"/>
  <cols>
    <col width="120" customWidth="1" min="1" max="1"/>
  </cols>
  <sheetData>
    <row r="1">
      <c r="A1" s="1" t="inlineStr">
        <is>
          <t>Wochenplan mit festem Fristenblock – Hinweise</t>
        </is>
      </c>
    </row>
    <row r="2">
      <c r="A2" s="2" t="inlineStr">
        <is>
          <t>Vorlage von ratg.de, Stand Oktober 2026. Zum Artikel: https://ratg.de/zeitmanagement/</t>
        </is>
      </c>
    </row>
    <row r="3">
      <c r="A3" s="7" t="inlineStr"/>
    </row>
    <row r="4">
      <c r="A4" s="3" t="inlineStr">
        <is>
          <t>So verwenden Sie die Vorlage</t>
        </is>
      </c>
    </row>
    <row r="5">
      <c r="A5" s="7" t="inlineStr">
        <is>
          <t>1. Blatt „Wochenplan“: Tragen Sie je Viertelstunde eine Art aus der Liste ein. Feste Blöcke zuerst (Fristen, Post/beA, Gerichtstermine), dann Mandatsarbeit, zuletzt Puffer.</t>
        </is>
      </c>
    </row>
    <row r="6">
      <c r="A6" s="7" t="inlineStr">
        <is>
          <t>2. Die Auswertung rechts zählt die Stunden je Art. In Spalte J legen Sie fest, welche Arten einem Mandat zugeordnet werden können.</t>
        </is>
      </c>
    </row>
    <row r="7">
      <c r="A7" s="7" t="inlineStr">
        <is>
          <t>3. Die Rechnung darunter zeigt, was mehr erfasste Zeit im Jahr ausmacht. Ersetzen Sie die Beispielwerte durch Ihre eigenen: In „Bisher“ tragen Sie ein, was bisher einen Zeiteintrag bekam; eine vollständig erfasste Woche zeigt dann, wo die übrige Zeit bleibt.</t>
        </is>
      </c>
    </row>
    <row r="8">
      <c r="A8" s="7" t="inlineStr">
        <is>
          <t>4. Blatt „Zeiterfassung“: ein Tagesbogen für Kanzleien ohne Erfassung in der Kanzleisoftware. Wer dort erfasst, nutzt das Blatt nur als Muster für gute Einträge.</t>
        </is>
      </c>
    </row>
    <row r="9">
      <c r="A9" s="7" t="inlineStr">
        <is>
          <t>5. Blatt „Delegation“: Vorschlag, was die Fachangestellte übernimmt. Mit Ihrem Personal durchgehen.</t>
        </is>
      </c>
    </row>
    <row r="10">
      <c r="A10" s="7" t="inlineStr"/>
    </row>
    <row r="11">
      <c r="A11" s="3" t="inlineStr">
        <is>
          <t>Mustertexte für die Rückrufzeit (anpassen)</t>
        </is>
      </c>
    </row>
    <row r="12">
      <c r="A12" s="7" t="inlineStr">
        <is>
          <t>Ansage: „Kanzlei [Name], guten Tag. Wir sind gerade im Termin oder am Schriftsatz. Bitte nennen Sie Ihren Namen, Ihre Telefonnummer und kurz Ihr Anliegen. Wir rufen Sie montags bis freitags zwischen 14:00 und 14:45 Uhr zurück. Läuft heute oder morgen eine Frist ab, sagen Sie das bitte gleich zu Beginn.“</t>
        </is>
      </c>
    </row>
    <row r="13">
      <c r="A13" s="7" t="inlineStr">
        <is>
          <t>E-Mail-Signatur: „Telefonische Rückrufe: montags bis freitags 14:00–14:45 Uhr. E-Mails beantworten wir in der Regel am selben oder am nächsten Arbeitstag.“</t>
        </is>
      </c>
    </row>
    <row r="14">
      <c r="A14" s="7" t="inlineStr"/>
    </row>
    <row r="15">
      <c r="A15" s="3" t="inlineStr">
        <is>
          <t>Begriffe</t>
        </is>
      </c>
    </row>
    <row r="16">
      <c r="A16" s="7" t="inlineStr">
        <is>
          <t>Auslastung: Anteil der Arbeitszeit, der einem Mandat zugeordnet ist (im Stundensatz-Beitrag „abrechenbarer Anteil“). Realisierung: Anteil der zugeordneten Stunden, der am Ende bezahlt wird. Vorfrist: ein Termin vor dem Fristende, an dem die Arbeit an der Akte beginnen muss. Wiedervorlage: ein Datum, an dem eine Akte wieder vorgelegt wird.</t>
        </is>
      </c>
    </row>
    <row r="17">
      <c r="A17" s="7" t="inlineStr"/>
    </row>
    <row r="18">
      <c r="A18" s="3" t="inlineStr">
        <is>
          <t>Grenzen</t>
        </is>
      </c>
    </row>
    <row r="19">
      <c r="A19" s="7" t="inlineStr">
        <is>
          <t>• Die Zahlen sind Beispielwerte einer erfundenen Einzelkanzlei. Sie ersetzen keine eigene Erfassung.</t>
        </is>
      </c>
    </row>
    <row r="20">
      <c r="A20" s="7" t="inlineStr">
        <is>
          <t>• Die Vorlage ist kein Fristenkalender. Fristen führen Sie im Fristenkalender Ihrer Kanzlei; der Block „Fristen“ ist die Zeit, in der Sie ihn prüfen.</t>
        </is>
      </c>
    </row>
    <row r="21">
      <c r="A21" s="7" t="inlineStr">
        <is>
          <t>• Der Mehrumsatz entsteht nur bei Abrechnung nach Zeit und nur, wenn genug Arbeit da ist. Bei Abrechnung nach RVG gewinnen Sie Zeit, kein Honorar.</t>
        </is>
      </c>
    </row>
    <row r="22">
      <c r="A22" s="7" t="inlineStr">
        <is>
          <t>• Die Datei enthält keine Makros und keine Verbindungen nach außen.</t>
        </is>
      </c>
    </row>
    <row r="23">
      <c r="A23" s="7" t="inlineStr"/>
    </row>
    <row r="24">
      <c r="A24" s="3" t="inlineStr">
        <is>
          <t>Nutzungsbedingungen</t>
        </is>
      </c>
    </row>
    <row r="25">
      <c r="A25" s="7" t="inlineStr">
        <is>
          <t>1. Sie dürfen unsere Vorlagen kostenlos in Ihrer Kanzlei oder Ihrem Unternehmen verwenden, ausfüllen und anpassen, Muster auch in Ihren Schreiben und Verträgen mit Mandanten.</t>
        </is>
      </c>
    </row>
    <row r="26">
      <c r="A26" s="7" t="inlineStr">
        <is>
          <t>2. Sie dürfen sie unverändert und mit der Angabe „Quelle: ratg.de“ weitergeben, etwa in Mitteilungen einer Kammer, eines Vereins oder an Kolleginnen und Kollegen.</t>
        </is>
      </c>
    </row>
    <row r="27">
      <c r="A27" s="7" t="inlineStr">
        <is>
          <t>3. Verkauf und Aufnahme in kostenpflichtige Sammlungen, Software oder Schulungsunterlagen nur mit unserer vorherigen Zustimmung (redaktion@ratg.de).</t>
        </is>
      </c>
    </row>
    <row r="28">
      <c r="A28" s="7" t="inlineStr">
        <is>
          <t>4. Die Vorlagen sind Arbeitshilfen; ihr Stand steht in jeder Datei (hier: Oktober 2026). Rechenblätter enthalten Beispielwerte, Muster müssen Sie an Ihren Fall anpassen. Die Vorlagen prüfen keinen Einzelfall und ersetzen keine Steuer- oder Rechtsberatung. Prüfen Sie Ergebnisse vor der Verwendung.</t>
        </is>
      </c>
    </row>
    <row r="29">
      <c r="A29" s="7" t="inlineStr">
        <is>
          <t>5. Wir haften für Vorsatz und grobe Fahrlässigkeit sowie für Schäden aus der Verletzung von Leben, Körper oder Gesundheit; im Übrigen ist die Haftung für die unentgeltlich überlassenen Vorlagen ausgeschlossen.</t>
        </is>
      </c>
    </row>
    <row r="30">
      <c r="A30" s="7" t="inlineStr">
        <is>
          <t>Vollständige Fassung: https://ratg.de/nutzungsbedingungen/</t>
        </is>
      </c>
    </row>
    <row r="31">
      <c r="A31" s="7" t="inlineStr"/>
    </row>
    <row r="32">
      <c r="A32" s="2" t="inlineStr">
        <is>
          <t>Herausgeber: Linqbiz GmbH, Angaben im Impressum unter https://ratg.de/impressum/.</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ratg.de</Application>
  <Company>ratg.de</Company>
</Properties>
</file>

<file path=docProps/core.xml><?xml version="1.0" encoding="utf-8"?>
<cp:coreProperties xmlns:cp="http://schemas.openxmlformats.org/package/2006/metadata/core-properties" xmlns:dc="http://purl.org/dc/elements/1.1/" xmlns:dcterms="http://purl.org/dc/terms/" xmlns:xsi="http://www.w3.org/2001/XMLSchema-instance">
  <dc:creator>ratg.de</dc:creator>
  <dc:title>Wochenplan mit festem Fristenblock (Stand 10/2026)</dc:title>
  <dc:subject>Zeitmanagement für Anwälte</dc:subject>
  <dcterms:created xsi:type="dcterms:W3CDTF">2026-10-23T22:16:58Z</dcterms:created>
  <dcterms:modified xsi:type="dcterms:W3CDTF">2026-10-23T22:16:58Z</dcterms:modified>
  <cp:lastModifiedBy>ratg.de</cp:lastModifiedBy>
</cp:coreProperties>
</file>